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filic\Desktop\"/>
    </mc:Choice>
  </mc:AlternateContent>
  <xr:revisionPtr revIDLastSave="0" documentId="8_{010E6129-0A43-4546-BFC5-51F0D97D152F}" xr6:coauthVersionLast="47" xr6:coauthVersionMax="47" xr10:uidLastSave="{00000000-0000-0000-0000-000000000000}"/>
  <bookViews>
    <workbookView xWindow="-120" yWindow="-120" windowWidth="29040" windowHeight="15840" tabRatio="768" firstSheet="199" activeTab="222" xr2:uid="{00000000-000D-0000-FFFF-FFFF00000000}"/>
  </bookViews>
  <sheets>
    <sheet name="Naslovna" sheetId="203" r:id="rId1"/>
    <sheet name="1-1" sheetId="18" r:id="rId2"/>
    <sheet name="1-2" sheetId="206" r:id="rId3"/>
    <sheet name="1-3" sheetId="207" r:id="rId4"/>
    <sheet name="2-1" sheetId="208" r:id="rId5"/>
    <sheet name="2-2" sheetId="209" r:id="rId6"/>
    <sheet name="2-3" sheetId="210" r:id="rId7"/>
    <sheet name="3-1" sheetId="211" r:id="rId8"/>
    <sheet name="4-1" sheetId="212" r:id="rId9"/>
    <sheet name="5-1" sheetId="213" r:id="rId10"/>
    <sheet name="6-1" sheetId="214" r:id="rId11"/>
    <sheet name="7-1" sheetId="215" r:id="rId12"/>
    <sheet name="7-2" sheetId="216" r:id="rId13"/>
    <sheet name="8-1" sheetId="217" r:id="rId14"/>
    <sheet name="9-1" sheetId="218" r:id="rId15"/>
    <sheet name="10-1" sheetId="219" r:id="rId16"/>
    <sheet name="11-1" sheetId="220" r:id="rId17"/>
    <sheet name="12-1" sheetId="221" r:id="rId18"/>
    <sheet name="12-2" sheetId="222" r:id="rId19"/>
    <sheet name="13-1" sheetId="223" r:id="rId20"/>
    <sheet name="13-2" sheetId="403" r:id="rId21"/>
    <sheet name="13-3" sheetId="404" r:id="rId22"/>
    <sheet name="13-4" sheetId="405" r:id="rId23"/>
    <sheet name="14-1" sheetId="406" r:id="rId24"/>
    <sheet name="14-2" sheetId="224" r:id="rId25"/>
    <sheet name="14-3" sheetId="424" r:id="rId26"/>
    <sheet name="15-1" sheetId="225" r:id="rId27"/>
    <sheet name="15-2" sheetId="226" r:id="rId28"/>
    <sheet name="16-1" sheetId="227" r:id="rId29"/>
    <sheet name="16-2" sheetId="228" r:id="rId30"/>
    <sheet name="16-3" sheetId="229" r:id="rId31"/>
    <sheet name="17-1" sheetId="230" r:id="rId32"/>
    <sheet name="18-1" sheetId="231" r:id="rId33"/>
    <sheet name="18-2" sheetId="232" r:id="rId34"/>
    <sheet name="19-1" sheetId="233" r:id="rId35"/>
    <sheet name="19-2" sheetId="234" r:id="rId36"/>
    <sheet name="19-3" sheetId="235" r:id="rId37"/>
    <sheet name="20-1" sheetId="236" r:id="rId38"/>
    <sheet name="20-2" sheetId="237" r:id="rId39"/>
    <sheet name="20-3" sheetId="238" r:id="rId40"/>
    <sheet name="21-1" sheetId="239" r:id="rId41"/>
    <sheet name="22-1" sheetId="240" r:id="rId42"/>
    <sheet name="23-1" sheetId="241" r:id="rId43"/>
    <sheet name="23-2" sheetId="242" r:id="rId44"/>
    <sheet name="23-3" sheetId="243" r:id="rId45"/>
    <sheet name="23-4" sheetId="244" r:id="rId46"/>
    <sheet name="23-5" sheetId="407" r:id="rId47"/>
    <sheet name="23-6" sheetId="408" r:id="rId48"/>
    <sheet name="23-7" sheetId="409" r:id="rId49"/>
    <sheet name="23-8" sheetId="410" r:id="rId50"/>
    <sheet name="23-9" sheetId="411" r:id="rId51"/>
    <sheet name="24-1" sheetId="245" r:id="rId52"/>
    <sheet name="24-2" sheetId="246" r:id="rId53"/>
    <sheet name="24-3" sheetId="247" r:id="rId54"/>
    <sheet name="25-1" sheetId="248" r:id="rId55"/>
    <sheet name="25-2" sheetId="249" r:id="rId56"/>
    <sheet name="25-3" sheetId="250" r:id="rId57"/>
    <sheet name="26-1" sheetId="251" r:id="rId58"/>
    <sheet name="26-2" sheetId="252" r:id="rId59"/>
    <sheet name="26-3" sheetId="253" r:id="rId60"/>
    <sheet name="26-4" sheetId="254" r:id="rId61"/>
    <sheet name="27-1" sheetId="255" r:id="rId62"/>
    <sheet name="27-2" sheetId="256" r:id="rId63"/>
    <sheet name="27-3" sheetId="257" r:id="rId64"/>
    <sheet name="28-1" sheetId="258" r:id="rId65"/>
    <sheet name="28-2" sheetId="259" r:id="rId66"/>
    <sheet name="28-3" sheetId="412" r:id="rId67"/>
    <sheet name="28-4" sheetId="413" r:id="rId68"/>
    <sheet name="28-5" sheetId="414" r:id="rId69"/>
    <sheet name="28-6" sheetId="415" r:id="rId70"/>
    <sheet name="29-1" sheetId="260" r:id="rId71"/>
    <sheet name="29-2" sheetId="261" r:id="rId72"/>
    <sheet name="29-3" sheetId="262" r:id="rId73"/>
    <sheet name="29-4" sheetId="263" r:id="rId74"/>
    <sheet name="29-5" sheetId="264" r:id="rId75"/>
    <sheet name="29-6" sheetId="265" r:id="rId76"/>
    <sheet name="29-7" sheetId="266" r:id="rId77"/>
    <sheet name="30-1" sheetId="267" r:id="rId78"/>
    <sheet name="30-2" sheetId="268" r:id="rId79"/>
    <sheet name="30-3" sheetId="269" r:id="rId80"/>
    <sheet name="31-1" sheetId="270" r:id="rId81"/>
    <sheet name="32-1" sheetId="271" r:id="rId82"/>
    <sheet name="32-2" sheetId="272" r:id="rId83"/>
    <sheet name="32-3" sheetId="273" r:id="rId84"/>
    <sheet name="33-1" sheetId="274" r:id="rId85"/>
    <sheet name="33-2" sheetId="275" r:id="rId86"/>
    <sheet name="33-3" sheetId="276" r:id="rId87"/>
    <sheet name="33-4" sheetId="277" r:id="rId88"/>
    <sheet name="33-5" sheetId="278" r:id="rId89"/>
    <sheet name="33-6" sheetId="279" r:id="rId90"/>
    <sheet name="33-7" sheetId="416" r:id="rId91"/>
    <sheet name="33-8" sheetId="417" r:id="rId92"/>
    <sheet name="34-1" sheetId="280" r:id="rId93"/>
    <sheet name="34-2" sheetId="281" r:id="rId94"/>
    <sheet name="34-3" sheetId="282" r:id="rId95"/>
    <sheet name="35-1" sheetId="283" r:id="rId96"/>
    <sheet name="35-2" sheetId="284" r:id="rId97"/>
    <sheet name="35-3" sheetId="285" r:id="rId98"/>
    <sheet name="35-4" sheetId="286" r:id="rId99"/>
    <sheet name="35-5" sheetId="287" r:id="rId100"/>
    <sheet name="36-1" sheetId="288" r:id="rId101"/>
    <sheet name="36-2" sheetId="289" r:id="rId102"/>
    <sheet name="37-1" sheetId="290" r:id="rId103"/>
    <sheet name="38-1" sheetId="291" r:id="rId104"/>
    <sheet name="38-2" sheetId="292" r:id="rId105"/>
    <sheet name="38-3" sheetId="293" r:id="rId106"/>
    <sheet name="39-1" sheetId="294" r:id="rId107"/>
    <sheet name="40-1" sheetId="295" r:id="rId108"/>
    <sheet name="40-2" sheetId="296" r:id="rId109"/>
    <sheet name="40-3" sheetId="297" r:id="rId110"/>
    <sheet name="40-4" sheetId="298" r:id="rId111"/>
    <sheet name="41-1" sheetId="299" r:id="rId112"/>
    <sheet name="41-2" sheetId="300" r:id="rId113"/>
    <sheet name="42-1" sheetId="301" r:id="rId114"/>
    <sheet name="42-2" sheetId="302" r:id="rId115"/>
    <sheet name="42-3" sheetId="303" r:id="rId116"/>
    <sheet name="42-4" sheetId="304" r:id="rId117"/>
    <sheet name="42-5" sheetId="305" r:id="rId118"/>
    <sheet name="43-1" sheetId="306" r:id="rId119"/>
    <sheet name="43-2" sheetId="307" r:id="rId120"/>
    <sheet name="44-1" sheetId="308" r:id="rId121"/>
    <sheet name="44-2" sheetId="309" r:id="rId122"/>
    <sheet name="45-1" sheetId="314" r:id="rId123"/>
    <sheet name="45-2" sheetId="315" r:id="rId124"/>
    <sheet name="46-1" sheetId="316" r:id="rId125"/>
    <sheet name="47-1" sheetId="317" r:id="rId126"/>
    <sheet name="48-1" sheetId="318" r:id="rId127"/>
    <sheet name="49-1" sheetId="319" r:id="rId128"/>
    <sheet name="49-2" sheetId="418" r:id="rId129"/>
    <sheet name="50-1" sheetId="320" r:id="rId130"/>
    <sheet name="50-2" sheetId="419" r:id="rId131"/>
    <sheet name="51-1" sheetId="321" r:id="rId132"/>
    <sheet name="51-2" sheetId="322" r:id="rId133"/>
    <sheet name="51-3" sheetId="323" r:id="rId134"/>
    <sheet name="51-4" sheetId="324" r:id="rId135"/>
    <sheet name="51-5" sheetId="420" r:id="rId136"/>
    <sheet name="51-6" sheetId="421" r:id="rId137"/>
    <sheet name="52-1" sheetId="325" r:id="rId138"/>
    <sheet name="52-2" sheetId="326" r:id="rId139"/>
    <sheet name="53-1" sheetId="310" r:id="rId140"/>
    <sheet name="53-2" sheetId="311" r:id="rId141"/>
    <sheet name="54-1" sheetId="312" r:id="rId142"/>
    <sheet name="54-2" sheetId="313" r:id="rId143"/>
    <sheet name="55-1" sheetId="327" r:id="rId144"/>
    <sheet name="55-2" sheetId="328" r:id="rId145"/>
    <sheet name="56-1" sheetId="329" r:id="rId146"/>
    <sheet name="56-2" sheetId="330" r:id="rId147"/>
    <sheet name="56-3" sheetId="331" r:id="rId148"/>
    <sheet name="57-1" sheetId="332" r:id="rId149"/>
    <sheet name="57-2" sheetId="333" r:id="rId150"/>
    <sheet name="58-1" sheetId="334" r:id="rId151"/>
    <sheet name="58-2" sheetId="335" r:id="rId152"/>
    <sheet name="59-1" sheetId="336" r:id="rId153"/>
    <sheet name="60-1" sheetId="337" r:id="rId154"/>
    <sheet name="61-1" sheetId="338" r:id="rId155"/>
    <sheet name="61-2" sheetId="340" r:id="rId156"/>
    <sheet name="61-3" sheetId="341" r:id="rId157"/>
    <sheet name="62-1" sheetId="339" r:id="rId158"/>
    <sheet name="62-2" sheetId="342" r:id="rId159"/>
    <sheet name="62-3" sheetId="343" r:id="rId160"/>
    <sheet name="62-4" sheetId="344" r:id="rId161"/>
    <sheet name="63-1" sheetId="345" r:id="rId162"/>
    <sheet name="63-2" sheetId="425" r:id="rId163"/>
    <sheet name="64-1" sheetId="346" r:id="rId164"/>
    <sheet name="64-2" sheetId="347" r:id="rId165"/>
    <sheet name="64-3" sheetId="348" r:id="rId166"/>
    <sheet name="65-1" sheetId="349" r:id="rId167"/>
    <sheet name="65-2" sheetId="350" r:id="rId168"/>
    <sheet name="66-1" sheetId="351" r:id="rId169"/>
    <sheet name="66-2" sheetId="352" r:id="rId170"/>
    <sheet name="66-3" sheetId="353" r:id="rId171"/>
    <sheet name="66-4" sheetId="422" r:id="rId172"/>
    <sheet name="67-1" sheetId="354" r:id="rId173"/>
    <sheet name="68-1" sheetId="355" r:id="rId174"/>
    <sheet name="68-2" sheetId="356" r:id="rId175"/>
    <sheet name="68-3" sheetId="357" r:id="rId176"/>
    <sheet name="69-1" sheetId="358" r:id="rId177"/>
    <sheet name="69-2" sheetId="359" r:id="rId178"/>
    <sheet name="70-1" sheetId="360" r:id="rId179"/>
    <sheet name="70-2" sheetId="361" r:id="rId180"/>
    <sheet name="71-1" sheetId="362" r:id="rId181"/>
    <sheet name="72-1" sheetId="363" r:id="rId182"/>
    <sheet name="72-2" sheetId="364" r:id="rId183"/>
    <sheet name="72-3" sheetId="365" r:id="rId184"/>
    <sheet name="73-1" sheetId="366" r:id="rId185"/>
    <sheet name="73-2" sheetId="367" r:id="rId186"/>
    <sheet name="74-1" sheetId="368" r:id="rId187"/>
    <sheet name="74-2" sheetId="369" r:id="rId188"/>
    <sheet name="74-3" sheetId="370" r:id="rId189"/>
    <sheet name="75-1" sheetId="371" r:id="rId190"/>
    <sheet name="76-1" sheetId="372" r:id="rId191"/>
    <sheet name="77-1" sheetId="373" r:id="rId192"/>
    <sheet name="77-2" sheetId="374" r:id="rId193"/>
    <sheet name="78-1" sheetId="375" r:id="rId194"/>
    <sheet name="79-1" sheetId="376" r:id="rId195"/>
    <sheet name="80-1" sheetId="377" r:id="rId196"/>
    <sheet name="80-2" sheetId="378" r:id="rId197"/>
    <sheet name="80-3" sheetId="379" r:id="rId198"/>
    <sheet name="82-1" sheetId="381" r:id="rId199"/>
    <sheet name="81-1" sheetId="380" r:id="rId200"/>
    <sheet name="82-2" sheetId="382" r:id="rId201"/>
    <sheet name="83-1" sheetId="383" r:id="rId202"/>
    <sheet name="84-1" sheetId="385" r:id="rId203"/>
    <sheet name="84-2" sheetId="386" r:id="rId204"/>
    <sheet name="85-1" sheetId="387" r:id="rId205"/>
    <sheet name="85-2" sheetId="384" r:id="rId206"/>
    <sheet name="86-1" sheetId="388" r:id="rId207"/>
    <sheet name="86-2" sheetId="389" r:id="rId208"/>
    <sheet name="87-1" sheetId="390" r:id="rId209"/>
    <sheet name="87-2" sheetId="391" r:id="rId210"/>
    <sheet name="88-1" sheetId="392" r:id="rId211"/>
    <sheet name="89-1" sheetId="393" r:id="rId212"/>
    <sheet name="90-1" sheetId="394" r:id="rId213"/>
    <sheet name="90-2" sheetId="395" r:id="rId214"/>
    <sheet name="91-1" sheetId="396" r:id="rId215"/>
    <sheet name="92-1" sheetId="397" r:id="rId216"/>
    <sheet name="93-1" sheetId="398" r:id="rId217"/>
    <sheet name="94-1" sheetId="399" r:id="rId218"/>
    <sheet name="94-2" sheetId="400" r:id="rId219"/>
    <sheet name="95-1" sheetId="401" r:id="rId220"/>
    <sheet name="95-2" sheetId="402" r:id="rId221"/>
    <sheet name="96-1" sheetId="423" r:id="rId222"/>
    <sheet name="Rekapitulacija" sheetId="202" r:id="rId223"/>
  </sheets>
  <definedNames>
    <definedName name="_xlnm._FilterDatabase" localSheetId="222" hidden="1">Rekapitulacija!$A$4:$F$226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1" i="423" l="1"/>
  <c r="F9" i="423"/>
  <c r="F7" i="423"/>
  <c r="F17" i="423"/>
  <c r="F19" i="423"/>
  <c r="F13" i="423" l="1"/>
  <c r="F15" i="423"/>
  <c r="F9" i="402"/>
  <c r="F11" i="402"/>
  <c r="F14" i="402"/>
  <c r="F16" i="402"/>
  <c r="F24" i="402"/>
  <c r="F7" i="402"/>
  <c r="F9" i="401"/>
  <c r="F11" i="401"/>
  <c r="F14" i="401"/>
  <c r="F16" i="401"/>
  <c r="F22" i="401"/>
  <c r="F24" i="401"/>
  <c r="F7" i="401"/>
  <c r="F9" i="400"/>
  <c r="F11" i="400"/>
  <c r="F14" i="400"/>
  <c r="F16" i="400"/>
  <c r="F24" i="400"/>
  <c r="F7" i="400"/>
  <c r="F9" i="399"/>
  <c r="F11" i="399"/>
  <c r="F14" i="399"/>
  <c r="F16" i="399"/>
  <c r="F22" i="399"/>
  <c r="F24" i="399"/>
  <c r="F7" i="399"/>
  <c r="F9" i="398"/>
  <c r="F11" i="398"/>
  <c r="F14" i="398"/>
  <c r="F16" i="398"/>
  <c r="F22" i="398"/>
  <c r="F24" i="398"/>
  <c r="F7" i="398"/>
  <c r="F9" i="397"/>
  <c r="F11" i="397"/>
  <c r="F14" i="397"/>
  <c r="F16" i="397"/>
  <c r="F24" i="397"/>
  <c r="F7" i="397"/>
  <c r="F9" i="396"/>
  <c r="F11" i="396"/>
  <c r="F14" i="396"/>
  <c r="F16" i="396"/>
  <c r="F24" i="396"/>
  <c r="F7" i="396"/>
  <c r="F9" i="395"/>
  <c r="F11" i="395"/>
  <c r="F14" i="395"/>
  <c r="F16" i="395"/>
  <c r="F24" i="395"/>
  <c r="F7" i="395"/>
  <c r="F9" i="394"/>
  <c r="F11" i="394"/>
  <c r="F14" i="394"/>
  <c r="F16" i="394"/>
  <c r="F24" i="394"/>
  <c r="F7" i="394"/>
  <c r="F9" i="393"/>
  <c r="F11" i="393"/>
  <c r="F14" i="393"/>
  <c r="F16" i="393"/>
  <c r="F24" i="393"/>
  <c r="F7" i="393"/>
  <c r="F9" i="392"/>
  <c r="F11" i="392"/>
  <c r="F14" i="392"/>
  <c r="F16" i="392"/>
  <c r="F24" i="392"/>
  <c r="F7" i="392"/>
  <c r="F24" i="391"/>
  <c r="F9" i="391"/>
  <c r="F11" i="391"/>
  <c r="F14" i="391"/>
  <c r="F16" i="391"/>
  <c r="F7" i="391"/>
  <c r="F9" i="390"/>
  <c r="F11" i="390"/>
  <c r="F14" i="390"/>
  <c r="F16" i="390"/>
  <c r="F22" i="390"/>
  <c r="F24" i="390"/>
  <c r="F7" i="390"/>
  <c r="F9" i="389"/>
  <c r="F11" i="389"/>
  <c r="F14" i="389"/>
  <c r="F16" i="389"/>
  <c r="F24" i="389"/>
  <c r="F7" i="389"/>
  <c r="F9" i="388"/>
  <c r="F11" i="388"/>
  <c r="F14" i="388"/>
  <c r="F16" i="388"/>
  <c r="F22" i="388"/>
  <c r="F24" i="388"/>
  <c r="F7" i="388"/>
  <c r="F9" i="384"/>
  <c r="F11" i="384"/>
  <c r="F14" i="384"/>
  <c r="F16" i="384"/>
  <c r="F24" i="384"/>
  <c r="F7" i="384"/>
  <c r="F9" i="387"/>
  <c r="F11" i="387"/>
  <c r="F14" i="387"/>
  <c r="F16" i="387"/>
  <c r="F22" i="387"/>
  <c r="F24" i="387"/>
  <c r="F7" i="387"/>
  <c r="F9" i="386"/>
  <c r="F11" i="386"/>
  <c r="F14" i="386"/>
  <c r="F16" i="386"/>
  <c r="F24" i="386"/>
  <c r="F7" i="386"/>
  <c r="F9" i="385"/>
  <c r="F11" i="385"/>
  <c r="F14" i="385"/>
  <c r="F16" i="385"/>
  <c r="F24" i="385"/>
  <c r="F7" i="385"/>
  <c r="F9" i="383"/>
  <c r="F11" i="383"/>
  <c r="F14" i="383"/>
  <c r="F16" i="383"/>
  <c r="F24" i="383"/>
  <c r="F7" i="383"/>
  <c r="F9" i="382"/>
  <c r="F11" i="382"/>
  <c r="F14" i="382"/>
  <c r="F16" i="382"/>
  <c r="F24" i="382"/>
  <c r="F7" i="382"/>
  <c r="F9" i="381"/>
  <c r="F11" i="381"/>
  <c r="F14" i="381"/>
  <c r="F16" i="381"/>
  <c r="F24" i="381"/>
  <c r="F7" i="381"/>
  <c r="F9" i="380"/>
  <c r="F11" i="380"/>
  <c r="F14" i="380"/>
  <c r="F16" i="380"/>
  <c r="F24" i="380"/>
  <c r="F7" i="380"/>
  <c r="F9" i="379"/>
  <c r="F12" i="379"/>
  <c r="F14" i="379"/>
  <c r="F22" i="379"/>
  <c r="F7" i="379"/>
  <c r="F9" i="378"/>
  <c r="F11" i="378"/>
  <c r="F14" i="378"/>
  <c r="F16" i="378"/>
  <c r="F24" i="378"/>
  <c r="F7" i="378"/>
  <c r="F9" i="377"/>
  <c r="F11" i="377"/>
  <c r="F14" i="377"/>
  <c r="F16" i="377"/>
  <c r="F22" i="377"/>
  <c r="F24" i="377"/>
  <c r="F7" i="377"/>
  <c r="F9" i="376"/>
  <c r="F11" i="376"/>
  <c r="F14" i="376"/>
  <c r="F16" i="376"/>
  <c r="F22" i="376"/>
  <c r="F24" i="376"/>
  <c r="F7" i="376"/>
  <c r="F9" i="375"/>
  <c r="F11" i="375"/>
  <c r="F14" i="375"/>
  <c r="F16" i="375"/>
  <c r="F24" i="375"/>
  <c r="F7" i="375"/>
  <c r="F9" i="374"/>
  <c r="F11" i="374"/>
  <c r="F14" i="374"/>
  <c r="F16" i="374"/>
  <c r="F24" i="374"/>
  <c r="F7" i="374"/>
  <c r="F9" i="373"/>
  <c r="F11" i="373"/>
  <c r="F14" i="373"/>
  <c r="F16" i="373"/>
  <c r="F22" i="373"/>
  <c r="F24" i="373"/>
  <c r="F7" i="373"/>
  <c r="F9" i="372"/>
  <c r="F11" i="372"/>
  <c r="F14" i="372"/>
  <c r="F16" i="372"/>
  <c r="F24" i="372"/>
  <c r="F7" i="372"/>
  <c r="F9" i="371"/>
  <c r="F11" i="371"/>
  <c r="F14" i="371"/>
  <c r="F16" i="371"/>
  <c r="F24" i="371"/>
  <c r="F7" i="371"/>
  <c r="F9" i="370"/>
  <c r="F11" i="370"/>
  <c r="F14" i="370"/>
  <c r="F16" i="370"/>
  <c r="F24" i="370"/>
  <c r="F7" i="370"/>
  <c r="F9" i="369"/>
  <c r="F11" i="369"/>
  <c r="F14" i="369"/>
  <c r="F16" i="369"/>
  <c r="F24" i="369"/>
  <c r="F7" i="369"/>
  <c r="F9" i="368"/>
  <c r="F11" i="368"/>
  <c r="F14" i="368"/>
  <c r="F16" i="368"/>
  <c r="F22" i="368"/>
  <c r="F24" i="368"/>
  <c r="F7" i="368"/>
  <c r="F9" i="367"/>
  <c r="F11" i="367"/>
  <c r="F14" i="367"/>
  <c r="F16" i="367"/>
  <c r="F24" i="367"/>
  <c r="F7" i="367"/>
  <c r="F9" i="366"/>
  <c r="F11" i="366"/>
  <c r="F13" i="366"/>
  <c r="F14" i="366"/>
  <c r="F16" i="366"/>
  <c r="F20" i="366"/>
  <c r="F22" i="366"/>
  <c r="F24" i="366"/>
  <c r="F7" i="366"/>
  <c r="F9" i="365"/>
  <c r="F11" i="365"/>
  <c r="F14" i="365"/>
  <c r="F16" i="365"/>
  <c r="F24" i="365"/>
  <c r="F7" i="365"/>
  <c r="F9" i="364"/>
  <c r="F11" i="364"/>
  <c r="F14" i="364"/>
  <c r="F16" i="364"/>
  <c r="F24" i="364"/>
  <c r="F7" i="364"/>
  <c r="F9" i="363"/>
  <c r="F11" i="363"/>
  <c r="F14" i="363"/>
  <c r="F16" i="363"/>
  <c r="F22" i="363"/>
  <c r="F24" i="363"/>
  <c r="F7" i="363"/>
  <c r="F9" i="362"/>
  <c r="F11" i="362"/>
  <c r="F14" i="362"/>
  <c r="F16" i="362"/>
  <c r="F24" i="362"/>
  <c r="F7" i="362"/>
  <c r="F9" i="361"/>
  <c r="F11" i="361"/>
  <c r="F14" i="361"/>
  <c r="F16" i="361"/>
  <c r="F24" i="361"/>
  <c r="F7" i="361"/>
  <c r="F9" i="360"/>
  <c r="F11" i="360"/>
  <c r="F14" i="360"/>
  <c r="F16" i="360"/>
  <c r="F22" i="360"/>
  <c r="F24" i="360"/>
  <c r="F7" i="360"/>
  <c r="F9" i="359"/>
  <c r="F11" i="359"/>
  <c r="F14" i="359"/>
  <c r="F16" i="359"/>
  <c r="F22" i="359"/>
  <c r="F24" i="359"/>
  <c r="F7" i="359"/>
  <c r="F9" i="358"/>
  <c r="F12" i="358"/>
  <c r="F14" i="358"/>
  <c r="F22" i="358"/>
  <c r="F7" i="358"/>
  <c r="F9" i="357"/>
  <c r="F11" i="357"/>
  <c r="F14" i="357"/>
  <c r="F16" i="357"/>
  <c r="F24" i="357"/>
  <c r="F7" i="357"/>
  <c r="F9" i="356"/>
  <c r="F11" i="356"/>
  <c r="F14" i="356"/>
  <c r="F16" i="356"/>
  <c r="F24" i="356"/>
  <c r="F7" i="356"/>
  <c r="F9" i="355"/>
  <c r="F12" i="355"/>
  <c r="F14" i="355"/>
  <c r="F20" i="355"/>
  <c r="F22" i="355"/>
  <c r="F7" i="355"/>
  <c r="F9" i="354"/>
  <c r="F11" i="354"/>
  <c r="F14" i="354"/>
  <c r="F16" i="354"/>
  <c r="F22" i="354"/>
  <c r="F24" i="354"/>
  <c r="F7" i="354"/>
  <c r="F9" i="422"/>
  <c r="F11" i="422"/>
  <c r="F14" i="422"/>
  <c r="F16" i="422"/>
  <c r="F24" i="422"/>
  <c r="F7" i="422"/>
  <c r="F9" i="353"/>
  <c r="F11" i="353"/>
  <c r="F14" i="353"/>
  <c r="F16" i="353"/>
  <c r="F24" i="353"/>
  <c r="F7" i="353"/>
  <c r="F9" i="352"/>
  <c r="F12" i="352"/>
  <c r="F14" i="352"/>
  <c r="F22" i="352"/>
  <c r="F7" i="352"/>
  <c r="F9" i="351"/>
  <c r="F11" i="351"/>
  <c r="F14" i="351"/>
  <c r="F16" i="351"/>
  <c r="F24" i="351"/>
  <c r="F7" i="351"/>
  <c r="F9" i="350"/>
  <c r="F12" i="350"/>
  <c r="F14" i="350"/>
  <c r="F22" i="350"/>
  <c r="F7" i="350"/>
  <c r="F9" i="349"/>
  <c r="F12" i="349"/>
  <c r="F14" i="349"/>
  <c r="F22" i="349"/>
  <c r="F7" i="349"/>
  <c r="F9" i="348"/>
  <c r="F12" i="348"/>
  <c r="F14" i="348"/>
  <c r="F22" i="348"/>
  <c r="F7" i="348"/>
  <c r="F9" i="347"/>
  <c r="F12" i="347"/>
  <c r="F14" i="347"/>
  <c r="F22" i="347"/>
  <c r="F7" i="347"/>
  <c r="F9" i="346"/>
  <c r="F12" i="346"/>
  <c r="F14" i="346"/>
  <c r="F20" i="346"/>
  <c r="F22" i="346"/>
  <c r="F7" i="346"/>
  <c r="F9" i="425"/>
  <c r="F11" i="425"/>
  <c r="F14" i="425"/>
  <c r="F16" i="425"/>
  <c r="F24" i="425"/>
  <c r="F7" i="425"/>
  <c r="F9" i="345"/>
  <c r="F11" i="345"/>
  <c r="F14" i="345"/>
  <c r="F16" i="345"/>
  <c r="F22" i="345"/>
  <c r="F24" i="345"/>
  <c r="F7" i="345"/>
  <c r="F9" i="344"/>
  <c r="F11" i="344"/>
  <c r="F14" i="344"/>
  <c r="F16" i="344"/>
  <c r="F24" i="344"/>
  <c r="F7" i="344"/>
  <c r="F9" i="343"/>
  <c r="F12" i="343"/>
  <c r="F14" i="343"/>
  <c r="F22" i="343"/>
  <c r="F7" i="343"/>
  <c r="F9" i="342"/>
  <c r="F11" i="342"/>
  <c r="F14" i="342"/>
  <c r="F16" i="342"/>
  <c r="F24" i="342"/>
  <c r="F7" i="342"/>
  <c r="F9" i="339"/>
  <c r="F12" i="339"/>
  <c r="F14" i="339"/>
  <c r="F20" i="339"/>
  <c r="F22" i="339"/>
  <c r="F7" i="339"/>
  <c r="F9" i="341"/>
  <c r="F12" i="341"/>
  <c r="F14" i="341"/>
  <c r="F22" i="341"/>
  <c r="F7" i="341"/>
  <c r="F9" i="340"/>
  <c r="F12" i="340"/>
  <c r="F14" i="340"/>
  <c r="F22" i="340"/>
  <c r="F7" i="340"/>
  <c r="F9" i="338"/>
  <c r="F12" i="338"/>
  <c r="F14" i="338"/>
  <c r="F22" i="338"/>
  <c r="F7" i="338"/>
  <c r="F21" i="423" l="1"/>
  <c r="F23" i="423" s="1"/>
  <c r="D225" i="202" s="1"/>
  <c r="F27" i="402"/>
  <c r="F29" i="402" s="1"/>
  <c r="D224" i="202" s="1"/>
  <c r="F27" i="401"/>
  <c r="F29" i="401" s="1"/>
  <c r="D223" i="202" s="1"/>
  <c r="F27" i="400"/>
  <c r="C222" i="202" s="1"/>
  <c r="F27" i="399"/>
  <c r="F29" i="399" s="1"/>
  <c r="D221" i="202" s="1"/>
  <c r="F27" i="398"/>
  <c r="F29" i="398" s="1"/>
  <c r="D220" i="202" s="1"/>
  <c r="F27" i="397"/>
  <c r="F29" i="397" s="1"/>
  <c r="F27" i="396"/>
  <c r="C218" i="202" s="1"/>
  <c r="F27" i="395"/>
  <c r="F29" i="395" s="1"/>
  <c r="D217" i="202" s="1"/>
  <c r="F27" i="394"/>
  <c r="F29" i="394" s="1"/>
  <c r="D216" i="202" s="1"/>
  <c r="F27" i="393"/>
  <c r="F29" i="393" s="1"/>
  <c r="D215" i="202" s="1"/>
  <c r="F27" i="392"/>
  <c r="F29" i="392" s="1"/>
  <c r="D214" i="202" s="1"/>
  <c r="F27" i="391"/>
  <c r="F29" i="391" s="1"/>
  <c r="D213" i="202" s="1"/>
  <c r="F27" i="390"/>
  <c r="F29" i="390" s="1"/>
  <c r="D212" i="202" s="1"/>
  <c r="F27" i="389"/>
  <c r="F29" i="389" s="1"/>
  <c r="D211" i="202" s="1"/>
  <c r="F27" i="388"/>
  <c r="F29" i="388" s="1"/>
  <c r="D210" i="202" s="1"/>
  <c r="F27" i="384"/>
  <c r="F29" i="384" s="1"/>
  <c r="D209" i="202" s="1"/>
  <c r="F27" i="387"/>
  <c r="F29" i="387" s="1"/>
  <c r="D208" i="202" s="1"/>
  <c r="F27" i="386"/>
  <c r="F29" i="386" s="1"/>
  <c r="D207" i="202" s="1"/>
  <c r="F27" i="385"/>
  <c r="F29" i="385" s="1"/>
  <c r="F27" i="383"/>
  <c r="F29" i="383" s="1"/>
  <c r="D205" i="202" s="1"/>
  <c r="F27" i="382"/>
  <c r="F29" i="382" s="1"/>
  <c r="D204" i="202" s="1"/>
  <c r="F27" i="380"/>
  <c r="F29" i="380" s="1"/>
  <c r="D202" i="202" s="1"/>
  <c r="F27" i="381"/>
  <c r="F29" i="381" s="1"/>
  <c r="D203" i="202" s="1"/>
  <c r="C215" i="202"/>
  <c r="C219" i="202"/>
  <c r="C223" i="202"/>
  <c r="C202" i="202"/>
  <c r="C204" i="202"/>
  <c r="C208" i="202"/>
  <c r="C211" i="202"/>
  <c r="C224" i="202"/>
  <c r="C220" i="202"/>
  <c r="C209" i="202"/>
  <c r="C213" i="202"/>
  <c r="C217" i="202"/>
  <c r="C221" i="202"/>
  <c r="C216" i="202"/>
  <c r="C203" i="202"/>
  <c r="C205" i="202"/>
  <c r="C207" i="202"/>
  <c r="C212" i="202"/>
  <c r="F25" i="338"/>
  <c r="C158" i="202" s="1"/>
  <c r="F25" i="349"/>
  <c r="C170" i="202" s="1"/>
  <c r="F25" i="379"/>
  <c r="C201" i="202" s="1"/>
  <c r="F27" i="378"/>
  <c r="F29" i="378" s="1"/>
  <c r="D200" i="202" s="1"/>
  <c r="F27" i="377"/>
  <c r="C199" i="202" s="1"/>
  <c r="F27" i="376"/>
  <c r="C198" i="202" s="1"/>
  <c r="F27" i="375"/>
  <c r="C197" i="202" s="1"/>
  <c r="F27" i="374"/>
  <c r="C196" i="202" s="1"/>
  <c r="F27" i="373"/>
  <c r="C195" i="202" s="1"/>
  <c r="F27" i="372"/>
  <c r="F29" i="372" s="1"/>
  <c r="D194" i="202" s="1"/>
  <c r="F27" i="371"/>
  <c r="F29" i="371" s="1"/>
  <c r="D193" i="202" s="1"/>
  <c r="F27" i="370"/>
  <c r="F29" i="370" s="1"/>
  <c r="D192" i="202" s="1"/>
  <c r="F27" i="369"/>
  <c r="F29" i="369" s="1"/>
  <c r="D191" i="202" s="1"/>
  <c r="F27" i="368"/>
  <c r="F29" i="368" s="1"/>
  <c r="D190" i="202" s="1"/>
  <c r="F27" i="367"/>
  <c r="F29" i="367" s="1"/>
  <c r="D189" i="202" s="1"/>
  <c r="F27" i="366"/>
  <c r="F29" i="366" s="1"/>
  <c r="D188" i="202" s="1"/>
  <c r="F27" i="365"/>
  <c r="F29" i="365" s="1"/>
  <c r="F27" i="364"/>
  <c r="C186" i="202" s="1"/>
  <c r="F27" i="363"/>
  <c r="F29" i="363" s="1"/>
  <c r="D185" i="202" s="1"/>
  <c r="F27" i="362"/>
  <c r="C184" i="202" s="1"/>
  <c r="F27" i="361"/>
  <c r="F29" i="361" s="1"/>
  <c r="D183" i="202" s="1"/>
  <c r="F27" i="360"/>
  <c r="C182" i="202" s="1"/>
  <c r="F27" i="359"/>
  <c r="C181" i="202" s="1"/>
  <c r="F25" i="358"/>
  <c r="C180" i="202" s="1"/>
  <c r="F27" i="357"/>
  <c r="C179" i="202" s="1"/>
  <c r="F27" i="356"/>
  <c r="C178" i="202" s="1"/>
  <c r="F25" i="355"/>
  <c r="C177" i="202" s="1"/>
  <c r="F27" i="354"/>
  <c r="C176" i="202" s="1"/>
  <c r="F27" i="422"/>
  <c r="C175" i="202" s="1"/>
  <c r="F27" i="353"/>
  <c r="C174" i="202" s="1"/>
  <c r="F25" i="352"/>
  <c r="C173" i="202" s="1"/>
  <c r="F27" i="351"/>
  <c r="F29" i="351" s="1"/>
  <c r="D172" i="202" s="1"/>
  <c r="F25" i="350"/>
  <c r="C171" i="202" s="1"/>
  <c r="F25" i="348"/>
  <c r="C169" i="202" s="1"/>
  <c r="F25" i="347"/>
  <c r="C168" i="202" s="1"/>
  <c r="F25" i="346"/>
  <c r="F27" i="346" s="1"/>
  <c r="D167" i="202" s="1"/>
  <c r="F27" i="425"/>
  <c r="C166" i="202" s="1"/>
  <c r="F27" i="345"/>
  <c r="C165" i="202" s="1"/>
  <c r="F27" i="344"/>
  <c r="C164" i="202" s="1"/>
  <c r="F25" i="343"/>
  <c r="C163" i="202" s="1"/>
  <c r="F27" i="342"/>
  <c r="F29" i="342" s="1"/>
  <c r="D162" i="202" s="1"/>
  <c r="F25" i="339"/>
  <c r="C161" i="202" s="1"/>
  <c r="F25" i="341"/>
  <c r="C160" i="202" s="1"/>
  <c r="F25" i="340"/>
  <c r="C159" i="202" s="1"/>
  <c r="F9" i="337"/>
  <c r="F11" i="337"/>
  <c r="F14" i="337"/>
  <c r="F16" i="337"/>
  <c r="F22" i="337"/>
  <c r="F24" i="337"/>
  <c r="F7" i="337"/>
  <c r="F11" i="336"/>
  <c r="F9" i="336"/>
  <c r="F14" i="336"/>
  <c r="F16" i="336"/>
  <c r="F24" i="336"/>
  <c r="F7" i="336"/>
  <c r="F9" i="335"/>
  <c r="F12" i="335"/>
  <c r="F14" i="335"/>
  <c r="F22" i="335"/>
  <c r="F7" i="335"/>
  <c r="F9" i="334"/>
  <c r="F12" i="334"/>
  <c r="F14" i="334"/>
  <c r="F22" i="334"/>
  <c r="F7" i="334"/>
  <c r="F9" i="333"/>
  <c r="F12" i="333"/>
  <c r="F14" i="333"/>
  <c r="F22" i="333"/>
  <c r="F7" i="333"/>
  <c r="F9" i="332"/>
  <c r="F12" i="332"/>
  <c r="F14" i="332"/>
  <c r="F22" i="332"/>
  <c r="F7" i="332"/>
  <c r="F9" i="331"/>
  <c r="F12" i="331"/>
  <c r="F14" i="331"/>
  <c r="F22" i="331"/>
  <c r="F7" i="331"/>
  <c r="F9" i="330"/>
  <c r="F11" i="330"/>
  <c r="F14" i="330"/>
  <c r="F16" i="330"/>
  <c r="F24" i="330"/>
  <c r="F7" i="330"/>
  <c r="F9" i="329"/>
  <c r="F12" i="329"/>
  <c r="F14" i="329"/>
  <c r="F22" i="329"/>
  <c r="F7" i="329"/>
  <c r="F9" i="328"/>
  <c r="F12" i="328"/>
  <c r="F14" i="328"/>
  <c r="F22" i="328"/>
  <c r="F7" i="328"/>
  <c r="F14" i="327"/>
  <c r="F9" i="327"/>
  <c r="F12" i="327"/>
  <c r="F22" i="327"/>
  <c r="F7" i="327"/>
  <c r="F9" i="313"/>
  <c r="F12" i="313"/>
  <c r="F14" i="313"/>
  <c r="F22" i="313"/>
  <c r="F7" i="313"/>
  <c r="F9" i="312"/>
  <c r="F12" i="312"/>
  <c r="F14" i="312"/>
  <c r="F20" i="312"/>
  <c r="F22" i="312"/>
  <c r="F7" i="312"/>
  <c r="F9" i="311"/>
  <c r="F12" i="311"/>
  <c r="F14" i="311"/>
  <c r="F22" i="311"/>
  <c r="F7" i="311"/>
  <c r="F9" i="310"/>
  <c r="F12" i="310"/>
  <c r="F14" i="310"/>
  <c r="F20" i="310"/>
  <c r="F22" i="310"/>
  <c r="F7" i="310"/>
  <c r="F9" i="326"/>
  <c r="F12" i="326"/>
  <c r="F14" i="326"/>
  <c r="F22" i="326"/>
  <c r="F7" i="326"/>
  <c r="F9" i="325"/>
  <c r="F11" i="325"/>
  <c r="F14" i="325"/>
  <c r="F16" i="325"/>
  <c r="F22" i="325"/>
  <c r="F24" i="325"/>
  <c r="F7" i="325"/>
  <c r="F9" i="421"/>
  <c r="F12" i="421"/>
  <c r="F14" i="421"/>
  <c r="F22" i="421"/>
  <c r="F7" i="421"/>
  <c r="F9" i="420"/>
  <c r="F12" i="420"/>
  <c r="F14" i="420"/>
  <c r="F22" i="420"/>
  <c r="F7" i="420"/>
  <c r="F9" i="324"/>
  <c r="F12" i="324"/>
  <c r="F14" i="324"/>
  <c r="F22" i="324"/>
  <c r="F7" i="324"/>
  <c r="F9" i="323"/>
  <c r="F12" i="323"/>
  <c r="F14" i="323"/>
  <c r="F22" i="323"/>
  <c r="F7" i="323"/>
  <c r="F9" i="322"/>
  <c r="F12" i="322"/>
  <c r="F14" i="322"/>
  <c r="F22" i="322"/>
  <c r="F7" i="322"/>
  <c r="F9" i="321"/>
  <c r="F11" i="321"/>
  <c r="F14" i="321"/>
  <c r="F16" i="321"/>
  <c r="F22" i="321"/>
  <c r="F24" i="321"/>
  <c r="F7" i="321"/>
  <c r="F9" i="419"/>
  <c r="F11" i="419"/>
  <c r="F14" i="419"/>
  <c r="F16" i="419"/>
  <c r="F24" i="419"/>
  <c r="F7" i="419"/>
  <c r="F9" i="320"/>
  <c r="F12" i="320"/>
  <c r="F14" i="320"/>
  <c r="F20" i="320"/>
  <c r="F22" i="320"/>
  <c r="F7" i="320"/>
  <c r="F9" i="418"/>
  <c r="F12" i="418"/>
  <c r="F14" i="418"/>
  <c r="F22" i="418"/>
  <c r="F7" i="418"/>
  <c r="F9" i="319"/>
  <c r="F12" i="319"/>
  <c r="F14" i="319"/>
  <c r="F22" i="319"/>
  <c r="F7" i="319"/>
  <c r="F9" i="318"/>
  <c r="F12" i="318"/>
  <c r="F14" i="318"/>
  <c r="F20" i="318"/>
  <c r="F22" i="318"/>
  <c r="F7" i="318"/>
  <c r="F9" i="317"/>
  <c r="F12" i="317"/>
  <c r="F14" i="317"/>
  <c r="F20" i="317"/>
  <c r="F22" i="317"/>
  <c r="F7" i="317"/>
  <c r="F9" i="316"/>
  <c r="F12" i="316"/>
  <c r="F14" i="316"/>
  <c r="F20" i="316"/>
  <c r="F22" i="316"/>
  <c r="F7" i="316"/>
  <c r="F9" i="315"/>
  <c r="F12" i="315"/>
  <c r="F14" i="315"/>
  <c r="F22" i="315"/>
  <c r="F7" i="315"/>
  <c r="F9" i="314"/>
  <c r="F12" i="314"/>
  <c r="F14" i="314"/>
  <c r="F20" i="314"/>
  <c r="F22" i="314"/>
  <c r="F7" i="314"/>
  <c r="F9" i="309"/>
  <c r="F11" i="309"/>
  <c r="F14" i="309"/>
  <c r="F16" i="309"/>
  <c r="F24" i="309"/>
  <c r="F7" i="309"/>
  <c r="F9" i="308"/>
  <c r="F11" i="308"/>
  <c r="F14" i="308"/>
  <c r="F16" i="308"/>
  <c r="F22" i="308"/>
  <c r="F24" i="308"/>
  <c r="F7" i="308"/>
  <c r="F9" i="307"/>
  <c r="F11" i="307"/>
  <c r="F14" i="307"/>
  <c r="F16" i="307"/>
  <c r="F24" i="307"/>
  <c r="F7" i="307"/>
  <c r="F9" i="306"/>
  <c r="F11" i="306"/>
  <c r="F14" i="306"/>
  <c r="F16" i="306"/>
  <c r="F22" i="306"/>
  <c r="F24" i="306"/>
  <c r="F7" i="306"/>
  <c r="F9" i="305"/>
  <c r="F12" i="305"/>
  <c r="F14" i="305"/>
  <c r="F22" i="305"/>
  <c r="F7" i="305"/>
  <c r="F9" i="304"/>
  <c r="F12" i="304"/>
  <c r="F14" i="304"/>
  <c r="F22" i="304"/>
  <c r="F7" i="304"/>
  <c r="F9" i="303"/>
  <c r="F12" i="303"/>
  <c r="F14" i="303"/>
  <c r="F22" i="303"/>
  <c r="F7" i="303"/>
  <c r="F9" i="302"/>
  <c r="F12" i="302"/>
  <c r="F14" i="302"/>
  <c r="F22" i="302"/>
  <c r="F7" i="302"/>
  <c r="F9" i="301"/>
  <c r="F12" i="301"/>
  <c r="F14" i="301"/>
  <c r="F20" i="301"/>
  <c r="F22" i="301"/>
  <c r="F7" i="301"/>
  <c r="F9" i="300"/>
  <c r="F11" i="300"/>
  <c r="F14" i="300"/>
  <c r="F16" i="300"/>
  <c r="F24" i="300"/>
  <c r="F7" i="300"/>
  <c r="F9" i="299"/>
  <c r="F11" i="299"/>
  <c r="F14" i="299"/>
  <c r="F16" i="299"/>
  <c r="F22" i="299"/>
  <c r="F24" i="299"/>
  <c r="F7" i="299"/>
  <c r="F9" i="298"/>
  <c r="F12" i="298"/>
  <c r="F14" i="298"/>
  <c r="F22" i="298"/>
  <c r="F7" i="298"/>
  <c r="F9" i="297"/>
  <c r="F12" i="297"/>
  <c r="F14" i="297"/>
  <c r="F22" i="297"/>
  <c r="F7" i="297"/>
  <c r="F9" i="296"/>
  <c r="F12" i="296"/>
  <c r="F14" i="296"/>
  <c r="F22" i="296"/>
  <c r="F7" i="296"/>
  <c r="F9" i="295"/>
  <c r="F14" i="295"/>
  <c r="F16" i="295"/>
  <c r="F22" i="295"/>
  <c r="F24" i="295"/>
  <c r="F7" i="295"/>
  <c r="F9" i="294"/>
  <c r="F12" i="294"/>
  <c r="F14" i="294"/>
  <c r="F20" i="294"/>
  <c r="F22" i="294"/>
  <c r="F7" i="294"/>
  <c r="F9" i="293"/>
  <c r="F11" i="293"/>
  <c r="F14" i="293"/>
  <c r="F16" i="293"/>
  <c r="F24" i="293"/>
  <c r="F7" i="293"/>
  <c r="F9" i="292"/>
  <c r="F12" i="292"/>
  <c r="F14" i="292"/>
  <c r="F22" i="292"/>
  <c r="F7" i="292"/>
  <c r="F22" i="291"/>
  <c r="F9" i="291"/>
  <c r="F12" i="291"/>
  <c r="F14" i="291"/>
  <c r="F20" i="291"/>
  <c r="F7" i="291"/>
  <c r="F9" i="290"/>
  <c r="F12" i="290"/>
  <c r="F14" i="290"/>
  <c r="F20" i="290"/>
  <c r="F22" i="290"/>
  <c r="F7" i="290"/>
  <c r="F9" i="289"/>
  <c r="F12" i="289"/>
  <c r="F14" i="289"/>
  <c r="F22" i="289"/>
  <c r="F7" i="289"/>
  <c r="F9" i="288"/>
  <c r="F12" i="288"/>
  <c r="F14" i="288"/>
  <c r="F20" i="288"/>
  <c r="F22" i="288"/>
  <c r="F7" i="288"/>
  <c r="F9" i="287"/>
  <c r="F11" i="287"/>
  <c r="F14" i="287"/>
  <c r="F16" i="287"/>
  <c r="F24" i="287"/>
  <c r="F7" i="287"/>
  <c r="F9" i="286"/>
  <c r="F12" i="286"/>
  <c r="F14" i="286"/>
  <c r="F22" i="286"/>
  <c r="F7" i="286"/>
  <c r="F9" i="285"/>
  <c r="F11" i="285"/>
  <c r="F14" i="285"/>
  <c r="F16" i="285"/>
  <c r="F24" i="285"/>
  <c r="F7" i="285"/>
  <c r="F9" i="284"/>
  <c r="F11" i="284"/>
  <c r="F14" i="284"/>
  <c r="F16" i="284"/>
  <c r="F24" i="284"/>
  <c r="F7" i="284"/>
  <c r="F9" i="283"/>
  <c r="F12" i="283"/>
  <c r="F14" i="283"/>
  <c r="F20" i="283"/>
  <c r="F22" i="283"/>
  <c r="F7" i="283"/>
  <c r="F9" i="282"/>
  <c r="F12" i="282"/>
  <c r="F14" i="282"/>
  <c r="F22" i="282"/>
  <c r="F7" i="282"/>
  <c r="F9" i="281"/>
  <c r="F12" i="281"/>
  <c r="F14" i="281"/>
  <c r="F22" i="281"/>
  <c r="F7" i="281"/>
  <c r="F9" i="280"/>
  <c r="F12" i="280"/>
  <c r="F14" i="280"/>
  <c r="F20" i="280"/>
  <c r="F22" i="280"/>
  <c r="F7" i="280"/>
  <c r="F9" i="417"/>
  <c r="F12" i="417"/>
  <c r="F14" i="417"/>
  <c r="F22" i="417"/>
  <c r="F7" i="417"/>
  <c r="F9" i="416"/>
  <c r="F12" i="416"/>
  <c r="F14" i="416"/>
  <c r="F22" i="416"/>
  <c r="F7" i="416"/>
  <c r="F9" i="279"/>
  <c r="F11" i="279"/>
  <c r="F14" i="279"/>
  <c r="F16" i="279"/>
  <c r="F24" i="279"/>
  <c r="F7" i="279"/>
  <c r="F9" i="278"/>
  <c r="F12" i="278"/>
  <c r="F14" i="278"/>
  <c r="F22" i="278"/>
  <c r="F7" i="278"/>
  <c r="F9" i="277"/>
  <c r="F11" i="277"/>
  <c r="F14" i="277"/>
  <c r="F16" i="277"/>
  <c r="F24" i="277"/>
  <c r="F7" i="277"/>
  <c r="F9" i="276"/>
  <c r="F12" i="276"/>
  <c r="F14" i="276"/>
  <c r="F22" i="276"/>
  <c r="F7" i="276"/>
  <c r="F9" i="275"/>
  <c r="F12" i="275"/>
  <c r="F14" i="275"/>
  <c r="F22" i="275"/>
  <c r="F7" i="275"/>
  <c r="F9" i="274"/>
  <c r="F12" i="274"/>
  <c r="F14" i="274"/>
  <c r="F22" i="274"/>
  <c r="F7" i="274"/>
  <c r="F9" i="273"/>
  <c r="F11" i="273"/>
  <c r="F14" i="273"/>
  <c r="F16" i="273"/>
  <c r="F24" i="273"/>
  <c r="F7" i="273"/>
  <c r="F9" i="272"/>
  <c r="F12" i="272"/>
  <c r="F14" i="272"/>
  <c r="F22" i="272"/>
  <c r="F7" i="272"/>
  <c r="F27" i="349" l="1"/>
  <c r="F29" i="349" s="1"/>
  <c r="E170" i="202" s="1"/>
  <c r="F27" i="338"/>
  <c r="D158" i="202" s="1"/>
  <c r="C225" i="202"/>
  <c r="C206" i="202"/>
  <c r="C210" i="202"/>
  <c r="C214" i="202"/>
  <c r="F31" i="401"/>
  <c r="E223" i="202" s="1"/>
  <c r="F29" i="400"/>
  <c r="D222" i="202" s="1"/>
  <c r="F31" i="399"/>
  <c r="E221" i="202" s="1"/>
  <c r="F31" i="398"/>
  <c r="E220" i="202" s="1"/>
  <c r="D219" i="202"/>
  <c r="F31" i="397"/>
  <c r="E219" i="202" s="1"/>
  <c r="F29" i="396"/>
  <c r="D218" i="202" s="1"/>
  <c r="F31" i="395"/>
  <c r="E217" i="202" s="1"/>
  <c r="F31" i="392"/>
  <c r="E214" i="202" s="1"/>
  <c r="F31" i="391"/>
  <c r="E213" i="202" s="1"/>
  <c r="F31" i="390"/>
  <c r="E212" i="202" s="1"/>
  <c r="F31" i="389"/>
  <c r="E211" i="202" s="1"/>
  <c r="F31" i="384"/>
  <c r="E209" i="202" s="1"/>
  <c r="F31" i="387"/>
  <c r="E208" i="202" s="1"/>
  <c r="F31" i="386"/>
  <c r="E207" i="202" s="1"/>
  <c r="D206" i="202"/>
  <c r="F31" i="385"/>
  <c r="E206" i="202" s="1"/>
  <c r="F31" i="372"/>
  <c r="E194" i="202" s="1"/>
  <c r="F31" i="381"/>
  <c r="E203" i="202" s="1"/>
  <c r="F31" i="394"/>
  <c r="E216" i="202" s="1"/>
  <c r="F25" i="423"/>
  <c r="E225" i="202" s="1"/>
  <c r="F31" i="382"/>
  <c r="E204" i="202" s="1"/>
  <c r="F31" i="380"/>
  <c r="E202" i="202" s="1"/>
  <c r="F31" i="383"/>
  <c r="E205" i="202" s="1"/>
  <c r="F31" i="388"/>
  <c r="E210" i="202" s="1"/>
  <c r="F31" i="402"/>
  <c r="E224" i="202" s="1"/>
  <c r="F31" i="393"/>
  <c r="E215" i="202" s="1"/>
  <c r="F27" i="379"/>
  <c r="D201" i="202" s="1"/>
  <c r="C200" i="202"/>
  <c r="F31" i="378"/>
  <c r="E200" i="202" s="1"/>
  <c r="F29" i="377"/>
  <c r="D199" i="202" s="1"/>
  <c r="F29" i="376"/>
  <c r="D198" i="202" s="1"/>
  <c r="F29" i="375"/>
  <c r="D197" i="202" s="1"/>
  <c r="F29" i="374"/>
  <c r="D196" i="202" s="1"/>
  <c r="F29" i="373"/>
  <c r="D195" i="202" s="1"/>
  <c r="C194" i="202"/>
  <c r="C193" i="202"/>
  <c r="F31" i="371"/>
  <c r="E193" i="202" s="1"/>
  <c r="F31" i="370"/>
  <c r="E192" i="202" s="1"/>
  <c r="C192" i="202"/>
  <c r="C191" i="202"/>
  <c r="F31" i="369"/>
  <c r="E191" i="202" s="1"/>
  <c r="C190" i="202"/>
  <c r="F31" i="368"/>
  <c r="E190" i="202" s="1"/>
  <c r="C189" i="202"/>
  <c r="F31" i="367"/>
  <c r="E189" i="202" s="1"/>
  <c r="C188" i="202"/>
  <c r="F31" i="366"/>
  <c r="E188" i="202" s="1"/>
  <c r="D187" i="202"/>
  <c r="F31" i="365"/>
  <c r="E187" i="202" s="1"/>
  <c r="C187" i="202"/>
  <c r="F29" i="364"/>
  <c r="D186" i="202" s="1"/>
  <c r="C185" i="202"/>
  <c r="F31" i="363"/>
  <c r="E185" i="202" s="1"/>
  <c r="F29" i="362"/>
  <c r="D184" i="202" s="1"/>
  <c r="C183" i="202"/>
  <c r="F31" i="361"/>
  <c r="E183" i="202" s="1"/>
  <c r="F29" i="360"/>
  <c r="D182" i="202" s="1"/>
  <c r="F29" i="359"/>
  <c r="D181" i="202" s="1"/>
  <c r="F27" i="358"/>
  <c r="F29" i="358" s="1"/>
  <c r="E180" i="202" s="1"/>
  <c r="F29" i="357"/>
  <c r="D179" i="202" s="1"/>
  <c r="F29" i="356"/>
  <c r="D178" i="202" s="1"/>
  <c r="F27" i="355"/>
  <c r="D177" i="202" s="1"/>
  <c r="F29" i="354"/>
  <c r="D176" i="202" s="1"/>
  <c r="F29" i="422"/>
  <c r="D175" i="202" s="1"/>
  <c r="F29" i="353"/>
  <c r="D174" i="202" s="1"/>
  <c r="F27" i="352"/>
  <c r="D173" i="202" s="1"/>
  <c r="C172" i="202"/>
  <c r="F31" i="351"/>
  <c r="E172" i="202" s="1"/>
  <c r="F27" i="350"/>
  <c r="D171" i="202" s="1"/>
  <c r="F27" i="348"/>
  <c r="D169" i="202" s="1"/>
  <c r="F27" i="347"/>
  <c r="D168" i="202" s="1"/>
  <c r="C167" i="202"/>
  <c r="F29" i="346"/>
  <c r="E167" i="202" s="1"/>
  <c r="F29" i="425"/>
  <c r="D166" i="202" s="1"/>
  <c r="F29" i="345"/>
  <c r="D165" i="202" s="1"/>
  <c r="F29" i="344"/>
  <c r="D164" i="202" s="1"/>
  <c r="F27" i="343"/>
  <c r="D163" i="202" s="1"/>
  <c r="C162" i="202"/>
  <c r="F31" i="342"/>
  <c r="E162" i="202" s="1"/>
  <c r="F27" i="339"/>
  <c r="D161" i="202" s="1"/>
  <c r="F27" i="341"/>
  <c r="D160" i="202" s="1"/>
  <c r="F27" i="340"/>
  <c r="D159" i="202" s="1"/>
  <c r="F27" i="337"/>
  <c r="C157" i="202" s="1"/>
  <c r="F27" i="336"/>
  <c r="F29" i="336" s="1"/>
  <c r="D156" i="202" s="1"/>
  <c r="F25" i="335"/>
  <c r="F27" i="335" s="1"/>
  <c r="F25" i="334"/>
  <c r="C154" i="202" s="1"/>
  <c r="F25" i="333"/>
  <c r="F27" i="333" s="1"/>
  <c r="D153" i="202" s="1"/>
  <c r="F25" i="332"/>
  <c r="F27" i="332" s="1"/>
  <c r="D152" i="202" s="1"/>
  <c r="F25" i="331"/>
  <c r="C151" i="202" s="1"/>
  <c r="F27" i="330"/>
  <c r="F25" i="329"/>
  <c r="F27" i="329" s="1"/>
  <c r="D149" i="202" s="1"/>
  <c r="F25" i="328"/>
  <c r="F27" i="328" s="1"/>
  <c r="D148" i="202" s="1"/>
  <c r="F25" i="327"/>
  <c r="F27" i="327" s="1"/>
  <c r="D147" i="202" s="1"/>
  <c r="F25" i="313"/>
  <c r="C146" i="202" s="1"/>
  <c r="F25" i="312"/>
  <c r="C145" i="202" s="1"/>
  <c r="F25" i="311"/>
  <c r="C144" i="202" s="1"/>
  <c r="F25" i="310"/>
  <c r="C143" i="202" s="1"/>
  <c r="F25" i="326"/>
  <c r="F27" i="326" s="1"/>
  <c r="D142" i="202" s="1"/>
  <c r="F27" i="325"/>
  <c r="C141" i="202" s="1"/>
  <c r="F25" i="421"/>
  <c r="F27" i="421" s="1"/>
  <c r="D140" i="202" s="1"/>
  <c r="F25" i="420"/>
  <c r="C139" i="202" s="1"/>
  <c r="F25" i="324"/>
  <c r="C138" i="202" s="1"/>
  <c r="F25" i="323"/>
  <c r="F27" i="323" s="1"/>
  <c r="D137" i="202" s="1"/>
  <c r="F25" i="322"/>
  <c r="C136" i="202" s="1"/>
  <c r="F27" i="321"/>
  <c r="C135" i="202" s="1"/>
  <c r="F27" i="419"/>
  <c r="C134" i="202" s="1"/>
  <c r="F25" i="320"/>
  <c r="F27" i="320" s="1"/>
  <c r="D133" i="202" s="1"/>
  <c r="F25" i="418"/>
  <c r="C132" i="202" s="1"/>
  <c r="F25" i="319"/>
  <c r="F27" i="319" s="1"/>
  <c r="D131" i="202" s="1"/>
  <c r="F25" i="318"/>
  <c r="C130" i="202" s="1"/>
  <c r="F25" i="317"/>
  <c r="F27" i="317" s="1"/>
  <c r="D129" i="202" s="1"/>
  <c r="F25" i="316"/>
  <c r="F27" i="316" s="1"/>
  <c r="D128" i="202" s="1"/>
  <c r="F25" i="315"/>
  <c r="F27" i="315" s="1"/>
  <c r="D127" i="202" s="1"/>
  <c r="F25" i="314"/>
  <c r="C126" i="202" s="1"/>
  <c r="F27" i="309"/>
  <c r="C125" i="202" s="1"/>
  <c r="F27" i="308"/>
  <c r="F29" i="308" s="1"/>
  <c r="D124" i="202" s="1"/>
  <c r="F27" i="307"/>
  <c r="C123" i="202" s="1"/>
  <c r="F27" i="306"/>
  <c r="C122" i="202" s="1"/>
  <c r="F25" i="305"/>
  <c r="C121" i="202" s="1"/>
  <c r="F25" i="304"/>
  <c r="C120" i="202" s="1"/>
  <c r="F25" i="303"/>
  <c r="C119" i="202" s="1"/>
  <c r="F25" i="302"/>
  <c r="C118" i="202" s="1"/>
  <c r="F25" i="301"/>
  <c r="C117" i="202" s="1"/>
  <c r="F27" i="300"/>
  <c r="C116" i="202" s="1"/>
  <c r="F27" i="299"/>
  <c r="C115" i="202" s="1"/>
  <c r="F25" i="298"/>
  <c r="C114" i="202" s="1"/>
  <c r="F25" i="297"/>
  <c r="C113" i="202" s="1"/>
  <c r="F25" i="296"/>
  <c r="C112" i="202" s="1"/>
  <c r="F27" i="295"/>
  <c r="F29" i="295" s="1"/>
  <c r="D111" i="202" s="1"/>
  <c r="F25" i="294"/>
  <c r="F27" i="294" s="1"/>
  <c r="D110" i="202" s="1"/>
  <c r="F27" i="293"/>
  <c r="F29" i="293" s="1"/>
  <c r="D109" i="202" s="1"/>
  <c r="F25" i="292"/>
  <c r="C108" i="202" s="1"/>
  <c r="F25" i="291"/>
  <c r="C107" i="202" s="1"/>
  <c r="F25" i="290"/>
  <c r="C106" i="202" s="1"/>
  <c r="F25" i="289"/>
  <c r="F27" i="289" s="1"/>
  <c r="D105" i="202" s="1"/>
  <c r="F25" i="288"/>
  <c r="C104" i="202" s="1"/>
  <c r="F27" i="287"/>
  <c r="C103" i="202" s="1"/>
  <c r="F25" i="286"/>
  <c r="C102" i="202" s="1"/>
  <c r="F27" i="285"/>
  <c r="F29" i="285" s="1"/>
  <c r="D101" i="202" s="1"/>
  <c r="F27" i="284"/>
  <c r="C100" i="202" s="1"/>
  <c r="F25" i="283"/>
  <c r="F27" i="283" s="1"/>
  <c r="D99" i="202" s="1"/>
  <c r="F25" i="282"/>
  <c r="C98" i="202" s="1"/>
  <c r="F25" i="281"/>
  <c r="C97" i="202" s="1"/>
  <c r="F25" i="280"/>
  <c r="C96" i="202" s="1"/>
  <c r="F25" i="417"/>
  <c r="F27" i="417" s="1"/>
  <c r="D95" i="202" s="1"/>
  <c r="F25" i="416"/>
  <c r="C94" i="202" s="1"/>
  <c r="F27" i="279"/>
  <c r="C93" i="202" s="1"/>
  <c r="F25" i="278"/>
  <c r="F27" i="278" s="1"/>
  <c r="D92" i="202" s="1"/>
  <c r="F27" i="277"/>
  <c r="C91" i="202" s="1"/>
  <c r="F25" i="276"/>
  <c r="F27" i="276" s="1"/>
  <c r="D90" i="202" s="1"/>
  <c r="F25" i="275"/>
  <c r="C89" i="202" s="1"/>
  <c r="F25" i="274"/>
  <c r="C88" i="202" s="1"/>
  <c r="F27" i="273"/>
  <c r="C87" i="202" s="1"/>
  <c r="F25" i="272"/>
  <c r="C86" i="202" s="1"/>
  <c r="F9" i="271"/>
  <c r="F11" i="271"/>
  <c r="F14" i="271"/>
  <c r="F16" i="271"/>
  <c r="F22" i="271"/>
  <c r="F24" i="271"/>
  <c r="F7" i="271"/>
  <c r="F9" i="270"/>
  <c r="F12" i="270"/>
  <c r="F14" i="270"/>
  <c r="F20" i="270"/>
  <c r="F22" i="270"/>
  <c r="F7" i="270"/>
  <c r="F22" i="269"/>
  <c r="F9" i="269"/>
  <c r="F12" i="269"/>
  <c r="F14" i="269"/>
  <c r="F7" i="269"/>
  <c r="F9" i="268"/>
  <c r="F11" i="268"/>
  <c r="F14" i="268"/>
  <c r="F16" i="268"/>
  <c r="F24" i="268"/>
  <c r="F7" i="268"/>
  <c r="F9" i="267"/>
  <c r="F11" i="267"/>
  <c r="F14" i="267"/>
  <c r="F16" i="267"/>
  <c r="F22" i="267"/>
  <c r="F24" i="267"/>
  <c r="F7" i="267"/>
  <c r="D170" i="202" l="1"/>
  <c r="F29" i="338"/>
  <c r="E158" i="202" s="1"/>
  <c r="F31" i="400"/>
  <c r="E222" i="202" s="1"/>
  <c r="F31" i="396"/>
  <c r="E218" i="202" s="1"/>
  <c r="C152" i="202"/>
  <c r="C150" i="202"/>
  <c r="F29" i="379"/>
  <c r="E201" i="202" s="1"/>
  <c r="F31" i="377"/>
  <c r="E199" i="202" s="1"/>
  <c r="F31" i="376"/>
  <c r="E198" i="202" s="1"/>
  <c r="F31" i="375"/>
  <c r="E197" i="202" s="1"/>
  <c r="F31" i="374"/>
  <c r="E196" i="202" s="1"/>
  <c r="F31" i="373"/>
  <c r="E195" i="202" s="1"/>
  <c r="F31" i="364"/>
  <c r="E186" i="202" s="1"/>
  <c r="F31" i="362"/>
  <c r="E184" i="202" s="1"/>
  <c r="F31" i="360"/>
  <c r="E182" i="202" s="1"/>
  <c r="F31" i="359"/>
  <c r="E181" i="202" s="1"/>
  <c r="D180" i="202"/>
  <c r="F31" i="357"/>
  <c r="E179" i="202" s="1"/>
  <c r="F31" i="356"/>
  <c r="E178" i="202" s="1"/>
  <c r="F29" i="355"/>
  <c r="E177" i="202" s="1"/>
  <c r="F31" i="354"/>
  <c r="E176" i="202" s="1"/>
  <c r="F31" i="422"/>
  <c r="E175" i="202" s="1"/>
  <c r="F31" i="353"/>
  <c r="E174" i="202" s="1"/>
  <c r="F29" i="352"/>
  <c r="E173" i="202" s="1"/>
  <c r="F29" i="350"/>
  <c r="E171" i="202" s="1"/>
  <c r="F29" i="348"/>
  <c r="E169" i="202" s="1"/>
  <c r="F29" i="347"/>
  <c r="E168" i="202" s="1"/>
  <c r="F31" i="425"/>
  <c r="E166" i="202" s="1"/>
  <c r="F31" i="345"/>
  <c r="E165" i="202" s="1"/>
  <c r="F31" i="344"/>
  <c r="E164" i="202" s="1"/>
  <c r="F29" i="343"/>
  <c r="E163" i="202" s="1"/>
  <c r="F29" i="339"/>
  <c r="E161" i="202" s="1"/>
  <c r="F29" i="341"/>
  <c r="E160" i="202" s="1"/>
  <c r="F29" i="340"/>
  <c r="E159" i="202" s="1"/>
  <c r="F29" i="337"/>
  <c r="D157" i="202" s="1"/>
  <c r="C156" i="202"/>
  <c r="F31" i="336"/>
  <c r="E156" i="202" s="1"/>
  <c r="C155" i="202"/>
  <c r="D155" i="202"/>
  <c r="F29" i="335"/>
  <c r="E155" i="202" s="1"/>
  <c r="F27" i="334"/>
  <c r="D154" i="202" s="1"/>
  <c r="C153" i="202"/>
  <c r="F29" i="333"/>
  <c r="E153" i="202" s="1"/>
  <c r="F29" i="332"/>
  <c r="E152" i="202" s="1"/>
  <c r="F27" i="331"/>
  <c r="D151" i="202" s="1"/>
  <c r="F29" i="330"/>
  <c r="D150" i="202" s="1"/>
  <c r="C149" i="202"/>
  <c r="F29" i="329"/>
  <c r="E149" i="202" s="1"/>
  <c r="C148" i="202"/>
  <c r="F29" i="328"/>
  <c r="E148" i="202" s="1"/>
  <c r="C147" i="202"/>
  <c r="F29" i="327"/>
  <c r="E147" i="202" s="1"/>
  <c r="F27" i="313"/>
  <c r="D146" i="202" s="1"/>
  <c r="F29" i="313"/>
  <c r="E146" i="202" s="1"/>
  <c r="F27" i="312"/>
  <c r="D145" i="202" s="1"/>
  <c r="F27" i="311"/>
  <c r="D144" i="202" s="1"/>
  <c r="F27" i="310"/>
  <c r="D143" i="202" s="1"/>
  <c r="C142" i="202"/>
  <c r="F29" i="326"/>
  <c r="E142" i="202" s="1"/>
  <c r="F29" i="325"/>
  <c r="D141" i="202" s="1"/>
  <c r="C140" i="202"/>
  <c r="F29" i="421"/>
  <c r="E140" i="202" s="1"/>
  <c r="F27" i="420"/>
  <c r="D139" i="202" s="1"/>
  <c r="F27" i="324"/>
  <c r="D138" i="202" s="1"/>
  <c r="C137" i="202"/>
  <c r="F29" i="323"/>
  <c r="E137" i="202" s="1"/>
  <c r="F27" i="322"/>
  <c r="D136" i="202" s="1"/>
  <c r="F29" i="321"/>
  <c r="D135" i="202" s="1"/>
  <c r="F29" i="419"/>
  <c r="D134" i="202" s="1"/>
  <c r="C133" i="202"/>
  <c r="F29" i="320"/>
  <c r="E133" i="202" s="1"/>
  <c r="F27" i="418"/>
  <c r="D132" i="202" s="1"/>
  <c r="C131" i="202"/>
  <c r="F29" i="319"/>
  <c r="E131" i="202" s="1"/>
  <c r="F27" i="318"/>
  <c r="D130" i="202" s="1"/>
  <c r="C129" i="202"/>
  <c r="F29" i="317"/>
  <c r="E129" i="202" s="1"/>
  <c r="C128" i="202"/>
  <c r="F29" i="316"/>
  <c r="E128" i="202" s="1"/>
  <c r="C127" i="202"/>
  <c r="F29" i="315"/>
  <c r="E127" i="202" s="1"/>
  <c r="F27" i="314"/>
  <c r="D126" i="202" s="1"/>
  <c r="F29" i="309"/>
  <c r="D125" i="202" s="1"/>
  <c r="C124" i="202"/>
  <c r="F31" i="308"/>
  <c r="E124" i="202" s="1"/>
  <c r="F29" i="307"/>
  <c r="D123" i="202" s="1"/>
  <c r="F29" i="306"/>
  <c r="D122" i="202" s="1"/>
  <c r="F27" i="305"/>
  <c r="D121" i="202" s="1"/>
  <c r="F27" i="304"/>
  <c r="D120" i="202" s="1"/>
  <c r="F27" i="303"/>
  <c r="D119" i="202" s="1"/>
  <c r="F27" i="302"/>
  <c r="D118" i="202" s="1"/>
  <c r="F27" i="301"/>
  <c r="D117" i="202" s="1"/>
  <c r="F29" i="300"/>
  <c r="D116" i="202" s="1"/>
  <c r="F29" i="299"/>
  <c r="D115" i="202" s="1"/>
  <c r="F27" i="298"/>
  <c r="D114" i="202" s="1"/>
  <c r="F27" i="297"/>
  <c r="D113" i="202" s="1"/>
  <c r="F27" i="296"/>
  <c r="D112" i="202" s="1"/>
  <c r="C111" i="202"/>
  <c r="F31" i="295"/>
  <c r="E111" i="202" s="1"/>
  <c r="C110" i="202"/>
  <c r="F29" i="294"/>
  <c r="E110" i="202" s="1"/>
  <c r="C109" i="202"/>
  <c r="F31" i="293"/>
  <c r="E109" i="202" s="1"/>
  <c r="F27" i="292"/>
  <c r="D108" i="202" s="1"/>
  <c r="F27" i="291"/>
  <c r="D107" i="202" s="1"/>
  <c r="F27" i="290"/>
  <c r="D106" i="202" s="1"/>
  <c r="C105" i="202"/>
  <c r="F29" i="289"/>
  <c r="E105" i="202" s="1"/>
  <c r="F27" i="288"/>
  <c r="D104" i="202" s="1"/>
  <c r="F29" i="287"/>
  <c r="D103" i="202" s="1"/>
  <c r="F27" i="286"/>
  <c r="D102" i="202" s="1"/>
  <c r="C101" i="202"/>
  <c r="F31" i="285"/>
  <c r="E101" i="202" s="1"/>
  <c r="F29" i="284"/>
  <c r="D100" i="202" s="1"/>
  <c r="C99" i="202"/>
  <c r="F29" i="283"/>
  <c r="E99" i="202" s="1"/>
  <c r="F27" i="282"/>
  <c r="D98" i="202" s="1"/>
  <c r="F27" i="281"/>
  <c r="D97" i="202" s="1"/>
  <c r="F27" i="280"/>
  <c r="D96" i="202" s="1"/>
  <c r="C95" i="202"/>
  <c r="F29" i="417"/>
  <c r="E95" i="202" s="1"/>
  <c r="F27" i="416"/>
  <c r="D94" i="202" s="1"/>
  <c r="F29" i="279"/>
  <c r="D93" i="202" s="1"/>
  <c r="C92" i="202"/>
  <c r="F29" i="278"/>
  <c r="E92" i="202" s="1"/>
  <c r="F29" i="277"/>
  <c r="D91" i="202" s="1"/>
  <c r="C90" i="202"/>
  <c r="F29" i="276"/>
  <c r="E90" i="202" s="1"/>
  <c r="F27" i="275"/>
  <c r="D89" i="202" s="1"/>
  <c r="F27" i="274"/>
  <c r="D88" i="202" s="1"/>
  <c r="F29" i="273"/>
  <c r="D87" i="202" s="1"/>
  <c r="F27" i="272"/>
  <c r="D86" i="202" s="1"/>
  <c r="F27" i="271"/>
  <c r="C85" i="202" s="1"/>
  <c r="F25" i="270"/>
  <c r="C84" i="202" s="1"/>
  <c r="F25" i="269"/>
  <c r="C83" i="202" s="1"/>
  <c r="F27" i="268"/>
  <c r="C82" i="202" s="1"/>
  <c r="F27" i="267"/>
  <c r="F29" i="267" s="1"/>
  <c r="D81" i="202" s="1"/>
  <c r="F9" i="266"/>
  <c r="F11" i="266"/>
  <c r="F14" i="266"/>
  <c r="F16" i="266"/>
  <c r="F24" i="266"/>
  <c r="F7" i="266"/>
  <c r="F22" i="265"/>
  <c r="F9" i="265"/>
  <c r="F12" i="265"/>
  <c r="F14" i="265"/>
  <c r="F7" i="265"/>
  <c r="F9" i="264"/>
  <c r="F14" i="264"/>
  <c r="F16" i="264"/>
  <c r="F24" i="264"/>
  <c r="F7" i="264"/>
  <c r="F9" i="263"/>
  <c r="F12" i="263"/>
  <c r="F14" i="263"/>
  <c r="F22" i="263"/>
  <c r="F7" i="263"/>
  <c r="F9" i="262"/>
  <c r="F11" i="262"/>
  <c r="F14" i="262"/>
  <c r="F16" i="262"/>
  <c r="F24" i="262"/>
  <c r="F7" i="262"/>
  <c r="F9" i="261"/>
  <c r="F11" i="261"/>
  <c r="F14" i="261"/>
  <c r="F16" i="261"/>
  <c r="F24" i="261"/>
  <c r="F7" i="261"/>
  <c r="F9" i="260"/>
  <c r="F12" i="260"/>
  <c r="F14" i="260"/>
  <c r="F20" i="260"/>
  <c r="F22" i="260"/>
  <c r="F7" i="260"/>
  <c r="F9" i="415"/>
  <c r="F12" i="415"/>
  <c r="F14" i="415"/>
  <c r="F22" i="415"/>
  <c r="F7" i="415"/>
  <c r="F9" i="414"/>
  <c r="F12" i="414"/>
  <c r="F14" i="414"/>
  <c r="F22" i="414"/>
  <c r="F7" i="414"/>
  <c r="F9" i="413"/>
  <c r="F12" i="413"/>
  <c r="F14" i="413"/>
  <c r="F22" i="413"/>
  <c r="F7" i="413"/>
  <c r="F9" i="412"/>
  <c r="F12" i="412"/>
  <c r="F14" i="412"/>
  <c r="F22" i="412"/>
  <c r="F7" i="412"/>
  <c r="F9" i="259"/>
  <c r="F12" i="259"/>
  <c r="F14" i="259"/>
  <c r="F22" i="259"/>
  <c r="F7" i="259"/>
  <c r="F16" i="258"/>
  <c r="F9" i="258"/>
  <c r="F11" i="258"/>
  <c r="F14" i="258"/>
  <c r="F22" i="258"/>
  <c r="F24" i="258"/>
  <c r="F7" i="258"/>
  <c r="F9" i="257"/>
  <c r="F12" i="257"/>
  <c r="F14" i="257"/>
  <c r="F22" i="257"/>
  <c r="F7" i="257"/>
  <c r="F9" i="256"/>
  <c r="F12" i="256"/>
  <c r="F14" i="256"/>
  <c r="F22" i="256"/>
  <c r="F7" i="256"/>
  <c r="F9" i="255"/>
  <c r="F12" i="255"/>
  <c r="F14" i="255"/>
  <c r="F20" i="255"/>
  <c r="F22" i="255"/>
  <c r="F7" i="255"/>
  <c r="F9" i="254"/>
  <c r="F11" i="254"/>
  <c r="F14" i="254"/>
  <c r="F16" i="254"/>
  <c r="F24" i="254"/>
  <c r="F7" i="254"/>
  <c r="F9" i="253"/>
  <c r="F11" i="253"/>
  <c r="F14" i="253"/>
  <c r="F16" i="253"/>
  <c r="F24" i="253"/>
  <c r="F7" i="253"/>
  <c r="F9" i="252"/>
  <c r="F11" i="252"/>
  <c r="F14" i="252"/>
  <c r="F16" i="252"/>
  <c r="F24" i="252"/>
  <c r="F7" i="252"/>
  <c r="F9" i="251"/>
  <c r="F12" i="251"/>
  <c r="F14" i="251"/>
  <c r="F20" i="251"/>
  <c r="F22" i="251"/>
  <c r="F7" i="251"/>
  <c r="F9" i="250"/>
  <c r="F11" i="250"/>
  <c r="F14" i="250"/>
  <c r="F16" i="250"/>
  <c r="F24" i="250"/>
  <c r="F7" i="250"/>
  <c r="F9" i="249"/>
  <c r="F11" i="249"/>
  <c r="F14" i="249"/>
  <c r="F16" i="249"/>
  <c r="F24" i="249"/>
  <c r="F7" i="249"/>
  <c r="F9" i="248"/>
  <c r="F12" i="248"/>
  <c r="F14" i="248"/>
  <c r="F20" i="248"/>
  <c r="F22" i="248"/>
  <c r="F7" i="248"/>
  <c r="F9" i="247"/>
  <c r="F11" i="247"/>
  <c r="F14" i="247"/>
  <c r="F16" i="247"/>
  <c r="F24" i="247"/>
  <c r="F7" i="247"/>
  <c r="F9" i="246"/>
  <c r="F12" i="246"/>
  <c r="F14" i="246"/>
  <c r="F22" i="246"/>
  <c r="F7" i="246"/>
  <c r="F9" i="245"/>
  <c r="F11" i="245"/>
  <c r="F14" i="245"/>
  <c r="F16" i="245"/>
  <c r="F22" i="245"/>
  <c r="F24" i="245"/>
  <c r="F7" i="245"/>
  <c r="F9" i="411"/>
  <c r="F12" i="411"/>
  <c r="F14" i="411"/>
  <c r="F22" i="411"/>
  <c r="F7" i="411"/>
  <c r="F9" i="410"/>
  <c r="F12" i="410"/>
  <c r="F14" i="410"/>
  <c r="F22" i="410"/>
  <c r="F7" i="410"/>
  <c r="F24" i="409"/>
  <c r="F9" i="409"/>
  <c r="F11" i="409"/>
  <c r="F14" i="409"/>
  <c r="F16" i="409"/>
  <c r="F7" i="409"/>
  <c r="F9" i="408"/>
  <c r="F12" i="408"/>
  <c r="F14" i="408"/>
  <c r="F22" i="408"/>
  <c r="F7" i="408"/>
  <c r="F22" i="407"/>
  <c r="F9" i="407"/>
  <c r="F12" i="407"/>
  <c r="F14" i="407"/>
  <c r="F7" i="407"/>
  <c r="F9" i="244"/>
  <c r="F11" i="244"/>
  <c r="F14" i="244"/>
  <c r="F16" i="244"/>
  <c r="F24" i="244"/>
  <c r="F7" i="244"/>
  <c r="F9" i="243"/>
  <c r="F12" i="243"/>
  <c r="F14" i="243"/>
  <c r="F22" i="243"/>
  <c r="F7" i="243"/>
  <c r="F9" i="242"/>
  <c r="F11" i="242"/>
  <c r="F14" i="242"/>
  <c r="F16" i="242"/>
  <c r="F24" i="242"/>
  <c r="F7" i="242"/>
  <c r="F9" i="241"/>
  <c r="F11" i="241"/>
  <c r="F13" i="241"/>
  <c r="F16" i="241"/>
  <c r="F18" i="241"/>
  <c r="F24" i="241"/>
  <c r="F26" i="241"/>
  <c r="F7" i="241"/>
  <c r="F16" i="240"/>
  <c r="F9" i="240"/>
  <c r="F11" i="240"/>
  <c r="F14" i="240"/>
  <c r="F22" i="240"/>
  <c r="F24" i="240"/>
  <c r="F7" i="240"/>
  <c r="F9" i="239"/>
  <c r="F12" i="239"/>
  <c r="F14" i="239"/>
  <c r="F20" i="239"/>
  <c r="F22" i="239"/>
  <c r="F7" i="239"/>
  <c r="F9" i="238"/>
  <c r="F11" i="238"/>
  <c r="F14" i="238"/>
  <c r="F16" i="238"/>
  <c r="F24" i="238"/>
  <c r="F7" i="238"/>
  <c r="F9" i="237"/>
  <c r="F12" i="237"/>
  <c r="F14" i="237"/>
  <c r="F22" i="237"/>
  <c r="F7" i="237"/>
  <c r="F9" i="236"/>
  <c r="F11" i="236"/>
  <c r="F14" i="236"/>
  <c r="F16" i="236"/>
  <c r="F22" i="236"/>
  <c r="F24" i="236"/>
  <c r="F7" i="236"/>
  <c r="F9" i="235"/>
  <c r="F11" i="235"/>
  <c r="F14" i="235"/>
  <c r="F16" i="235"/>
  <c r="F24" i="235"/>
  <c r="F7" i="235"/>
  <c r="F9" i="234"/>
  <c r="F12" i="234"/>
  <c r="F14" i="234"/>
  <c r="F22" i="234"/>
  <c r="F7" i="234"/>
  <c r="F9" i="233"/>
  <c r="F11" i="233"/>
  <c r="F14" i="233"/>
  <c r="F16" i="233"/>
  <c r="F22" i="233"/>
  <c r="F24" i="233"/>
  <c r="F7" i="233"/>
  <c r="F9" i="232"/>
  <c r="F12" i="232"/>
  <c r="F14" i="232"/>
  <c r="F22" i="232"/>
  <c r="F7" i="232"/>
  <c r="F9" i="231"/>
  <c r="F12" i="231"/>
  <c r="F14" i="231"/>
  <c r="F20" i="231"/>
  <c r="F22" i="231"/>
  <c r="F7" i="231"/>
  <c r="F9" i="230"/>
  <c r="F11" i="230"/>
  <c r="F14" i="230"/>
  <c r="F16" i="230"/>
  <c r="F22" i="230"/>
  <c r="F24" i="230"/>
  <c r="F7" i="230"/>
  <c r="F9" i="229"/>
  <c r="F11" i="229"/>
  <c r="F14" i="229"/>
  <c r="F16" i="229"/>
  <c r="F24" i="229"/>
  <c r="F7" i="229"/>
  <c r="F9" i="228"/>
  <c r="F12" i="228"/>
  <c r="F14" i="228"/>
  <c r="F22" i="228"/>
  <c r="F7" i="228"/>
  <c r="F9" i="227"/>
  <c r="F11" i="227"/>
  <c r="F14" i="227"/>
  <c r="F16" i="227"/>
  <c r="F22" i="227"/>
  <c r="F24" i="227"/>
  <c r="F7" i="227"/>
  <c r="F9" i="226"/>
  <c r="F11" i="226"/>
  <c r="F14" i="226"/>
  <c r="F16" i="226"/>
  <c r="F24" i="226"/>
  <c r="F7" i="226"/>
  <c r="F9" i="225"/>
  <c r="F11" i="225"/>
  <c r="F14" i="225"/>
  <c r="F16" i="225"/>
  <c r="F22" i="225"/>
  <c r="F24" i="225"/>
  <c r="F7" i="225"/>
  <c r="F9" i="424"/>
  <c r="F11" i="424"/>
  <c r="F14" i="424"/>
  <c r="F16" i="424"/>
  <c r="F24" i="424"/>
  <c r="F7" i="424"/>
  <c r="F9" i="224"/>
  <c r="F12" i="224"/>
  <c r="F14" i="224"/>
  <c r="F22" i="224"/>
  <c r="F7" i="224"/>
  <c r="F9" i="406"/>
  <c r="F11" i="406"/>
  <c r="F14" i="406"/>
  <c r="F16" i="406"/>
  <c r="F22" i="406"/>
  <c r="F24" i="406"/>
  <c r="F7" i="406"/>
  <c r="F9" i="405"/>
  <c r="F12" i="405"/>
  <c r="F14" i="405"/>
  <c r="F20" i="405"/>
  <c r="F7" i="405"/>
  <c r="F9" i="404"/>
  <c r="F12" i="404"/>
  <c r="F14" i="404"/>
  <c r="F20" i="404"/>
  <c r="F7" i="404"/>
  <c r="F9" i="403"/>
  <c r="F11" i="403"/>
  <c r="F13" i="403"/>
  <c r="F15" i="403"/>
  <c r="F21" i="403"/>
  <c r="F7" i="403"/>
  <c r="F9" i="223"/>
  <c r="F11" i="223"/>
  <c r="F14" i="223"/>
  <c r="F16" i="223"/>
  <c r="F22" i="223"/>
  <c r="F24" i="223"/>
  <c r="F7" i="223"/>
  <c r="F11" i="222"/>
  <c r="F9" i="222"/>
  <c r="F14" i="222"/>
  <c r="F16" i="222"/>
  <c r="F24" i="222"/>
  <c r="F7" i="222"/>
  <c r="F9" i="221"/>
  <c r="F11" i="221"/>
  <c r="F14" i="221"/>
  <c r="F16" i="221"/>
  <c r="F22" i="221"/>
  <c r="F24" i="221"/>
  <c r="F7" i="221"/>
  <c r="F9" i="220"/>
  <c r="F11" i="220"/>
  <c r="F14" i="220"/>
  <c r="F16" i="220"/>
  <c r="F22" i="220"/>
  <c r="F24" i="220"/>
  <c r="F7" i="220"/>
  <c r="F9" i="219"/>
  <c r="F11" i="219"/>
  <c r="F14" i="219"/>
  <c r="F16" i="219"/>
  <c r="F22" i="219"/>
  <c r="F24" i="219"/>
  <c r="F7" i="219"/>
  <c r="F9" i="218"/>
  <c r="F11" i="218"/>
  <c r="F14" i="218"/>
  <c r="F16" i="218"/>
  <c r="F22" i="218"/>
  <c r="F24" i="218"/>
  <c r="F7" i="218"/>
  <c r="F9" i="217"/>
  <c r="F11" i="217"/>
  <c r="F14" i="217"/>
  <c r="F16" i="217"/>
  <c r="F22" i="217"/>
  <c r="F24" i="217"/>
  <c r="F7" i="217"/>
  <c r="F9" i="216"/>
  <c r="F11" i="216"/>
  <c r="F14" i="216"/>
  <c r="F16" i="216"/>
  <c r="F24" i="216"/>
  <c r="F7" i="216"/>
  <c r="F9" i="215"/>
  <c r="F11" i="215"/>
  <c r="F14" i="215"/>
  <c r="F16" i="215"/>
  <c r="F22" i="215"/>
  <c r="F24" i="215"/>
  <c r="F7" i="215"/>
  <c r="F9" i="214"/>
  <c r="F11" i="214"/>
  <c r="F14" i="214"/>
  <c r="F16" i="214"/>
  <c r="F22" i="214"/>
  <c r="F24" i="214"/>
  <c r="F7" i="214"/>
  <c r="F9" i="213"/>
  <c r="F11" i="213"/>
  <c r="F14" i="213"/>
  <c r="F16" i="213"/>
  <c r="F22" i="213"/>
  <c r="F24" i="213"/>
  <c r="F7" i="213"/>
  <c r="F9" i="212"/>
  <c r="F11" i="212"/>
  <c r="F14" i="212"/>
  <c r="F16" i="212"/>
  <c r="F22" i="212"/>
  <c r="F24" i="212"/>
  <c r="F7" i="212"/>
  <c r="F9" i="211"/>
  <c r="F11" i="211"/>
  <c r="F14" i="211"/>
  <c r="F16" i="211"/>
  <c r="F22" i="211"/>
  <c r="F24" i="211"/>
  <c r="F7" i="211"/>
  <c r="F9" i="210"/>
  <c r="F11" i="210"/>
  <c r="F14" i="210"/>
  <c r="F16" i="210"/>
  <c r="F24" i="210"/>
  <c r="F7" i="210"/>
  <c r="F9" i="209"/>
  <c r="F11" i="209"/>
  <c r="F14" i="209"/>
  <c r="F16" i="209"/>
  <c r="F24" i="209"/>
  <c r="F7" i="209"/>
  <c r="F9" i="208"/>
  <c r="F11" i="208"/>
  <c r="F14" i="208"/>
  <c r="F16" i="208"/>
  <c r="F22" i="208"/>
  <c r="F24" i="208"/>
  <c r="F7" i="208"/>
  <c r="F9" i="207"/>
  <c r="F11" i="207"/>
  <c r="F14" i="207"/>
  <c r="F16" i="207"/>
  <c r="F24" i="207"/>
  <c r="F7" i="207"/>
  <c r="F9" i="206"/>
  <c r="F11" i="206"/>
  <c r="F14" i="206"/>
  <c r="F16" i="206"/>
  <c r="F24" i="206"/>
  <c r="F7" i="206"/>
  <c r="F27" i="253" l="1"/>
  <c r="C63" i="202" s="1"/>
  <c r="F27" i="409"/>
  <c r="C52" i="202" s="1"/>
  <c r="F29" i="303"/>
  <c r="E119" i="202" s="1"/>
  <c r="F31" i="330"/>
  <c r="E150" i="202" s="1"/>
  <c r="F31" i="337"/>
  <c r="E157" i="202" s="1"/>
  <c r="F29" i="334"/>
  <c r="E154" i="202" s="1"/>
  <c r="F29" i="331"/>
  <c r="E151" i="202" s="1"/>
  <c r="F29" i="312"/>
  <c r="E145" i="202" s="1"/>
  <c r="F29" i="311"/>
  <c r="E144" i="202" s="1"/>
  <c r="F29" i="310"/>
  <c r="E143" i="202" s="1"/>
  <c r="F31" i="325"/>
  <c r="E141" i="202" s="1"/>
  <c r="F29" i="420"/>
  <c r="E139" i="202" s="1"/>
  <c r="F29" i="324"/>
  <c r="E138" i="202" s="1"/>
  <c r="F29" i="322"/>
  <c r="E136" i="202" s="1"/>
  <c r="F31" i="321"/>
  <c r="E135" i="202" s="1"/>
  <c r="F31" i="419"/>
  <c r="E134" i="202" s="1"/>
  <c r="F29" i="418"/>
  <c r="E132" i="202" s="1"/>
  <c r="F29" i="318"/>
  <c r="E130" i="202" s="1"/>
  <c r="F29" i="314"/>
  <c r="E126" i="202" s="1"/>
  <c r="F31" i="309"/>
  <c r="E125" i="202" s="1"/>
  <c r="F31" i="307"/>
  <c r="E123" i="202" s="1"/>
  <c r="F31" i="306"/>
  <c r="E122" i="202" s="1"/>
  <c r="F29" i="305"/>
  <c r="E121" i="202" s="1"/>
  <c r="F29" i="304"/>
  <c r="E120" i="202" s="1"/>
  <c r="F29" i="302"/>
  <c r="E118" i="202" s="1"/>
  <c r="F29" i="301"/>
  <c r="E117" i="202" s="1"/>
  <c r="F31" i="300"/>
  <c r="E116" i="202" s="1"/>
  <c r="F31" i="299"/>
  <c r="E115" i="202" s="1"/>
  <c r="F29" i="298"/>
  <c r="E114" i="202" s="1"/>
  <c r="F29" i="297"/>
  <c r="E113" i="202" s="1"/>
  <c r="F29" i="296"/>
  <c r="E112" i="202" s="1"/>
  <c r="F29" i="292"/>
  <c r="E108" i="202" s="1"/>
  <c r="F29" i="291"/>
  <c r="E107" i="202" s="1"/>
  <c r="F29" i="290"/>
  <c r="E106" i="202" s="1"/>
  <c r="F29" i="288"/>
  <c r="E104" i="202" s="1"/>
  <c r="F31" i="287"/>
  <c r="E103" i="202" s="1"/>
  <c r="F29" i="286"/>
  <c r="E102" i="202" s="1"/>
  <c r="F31" i="284"/>
  <c r="E100" i="202" s="1"/>
  <c r="F29" i="282"/>
  <c r="E98" i="202" s="1"/>
  <c r="F29" i="281"/>
  <c r="E97" i="202" s="1"/>
  <c r="F29" i="280"/>
  <c r="E96" i="202" s="1"/>
  <c r="F29" i="416"/>
  <c r="E94" i="202" s="1"/>
  <c r="F31" i="279"/>
  <c r="E93" i="202" s="1"/>
  <c r="F31" i="277"/>
  <c r="E91" i="202" s="1"/>
  <c r="F29" i="275"/>
  <c r="E89" i="202" s="1"/>
  <c r="F29" i="274"/>
  <c r="E88" i="202" s="1"/>
  <c r="F31" i="273"/>
  <c r="E87" i="202" s="1"/>
  <c r="F29" i="272"/>
  <c r="E86" i="202" s="1"/>
  <c r="F29" i="271"/>
  <c r="D85" i="202" s="1"/>
  <c r="F27" i="270"/>
  <c r="D84" i="202" s="1"/>
  <c r="F27" i="269"/>
  <c r="D83" i="202" s="1"/>
  <c r="F29" i="268"/>
  <c r="D82" i="202" s="1"/>
  <c r="C81" i="202"/>
  <c r="F31" i="267"/>
  <c r="E81" i="202" s="1"/>
  <c r="F27" i="266"/>
  <c r="C80" i="202" s="1"/>
  <c r="F25" i="265"/>
  <c r="C79" i="202" s="1"/>
  <c r="F27" i="264"/>
  <c r="C78" i="202" s="1"/>
  <c r="F25" i="263"/>
  <c r="C77" i="202" s="1"/>
  <c r="F27" i="262"/>
  <c r="C76" i="202" s="1"/>
  <c r="F27" i="261"/>
  <c r="C75" i="202" s="1"/>
  <c r="F25" i="260"/>
  <c r="F27" i="260" s="1"/>
  <c r="D74" i="202" s="1"/>
  <c r="F25" i="415"/>
  <c r="C73" i="202" s="1"/>
  <c r="F25" i="414"/>
  <c r="C72" i="202" s="1"/>
  <c r="F25" i="413"/>
  <c r="F27" i="413" s="1"/>
  <c r="D71" i="202" s="1"/>
  <c r="F25" i="412"/>
  <c r="C70" i="202" s="1"/>
  <c r="F25" i="259"/>
  <c r="C69" i="202" s="1"/>
  <c r="F27" i="258"/>
  <c r="F29" i="258" s="1"/>
  <c r="D68" i="202" s="1"/>
  <c r="F25" i="257"/>
  <c r="F27" i="257" s="1"/>
  <c r="D67" i="202" s="1"/>
  <c r="F25" i="256"/>
  <c r="C66" i="202" s="1"/>
  <c r="F25" i="255"/>
  <c r="F27" i="254"/>
  <c r="C64" i="202" s="1"/>
  <c r="F27" i="252"/>
  <c r="C62" i="202" s="1"/>
  <c r="F25" i="251"/>
  <c r="C61" i="202" s="1"/>
  <c r="F27" i="250"/>
  <c r="C60" i="202" s="1"/>
  <c r="F27" i="249"/>
  <c r="C59" i="202" s="1"/>
  <c r="F25" i="248"/>
  <c r="F27" i="248" s="1"/>
  <c r="D58" i="202" s="1"/>
  <c r="F27" i="247"/>
  <c r="F29" i="247" s="1"/>
  <c r="D57" i="202" s="1"/>
  <c r="F25" i="246"/>
  <c r="C56" i="202" s="1"/>
  <c r="F27" i="245"/>
  <c r="F29" i="245" s="1"/>
  <c r="D55" i="202" s="1"/>
  <c r="F25" i="411"/>
  <c r="C54" i="202" s="1"/>
  <c r="F25" i="410"/>
  <c r="F27" i="410" s="1"/>
  <c r="D53" i="202" s="1"/>
  <c r="F25" i="408"/>
  <c r="C51" i="202" s="1"/>
  <c r="F25" i="407"/>
  <c r="F27" i="407" s="1"/>
  <c r="D50" i="202" s="1"/>
  <c r="F27" i="244"/>
  <c r="F29" i="244" s="1"/>
  <c r="D49" i="202" s="1"/>
  <c r="F25" i="243"/>
  <c r="F27" i="243" s="1"/>
  <c r="D48" i="202" s="1"/>
  <c r="F27" i="242"/>
  <c r="C47" i="202" s="1"/>
  <c r="F29" i="241"/>
  <c r="C46" i="202" s="1"/>
  <c r="F27" i="240"/>
  <c r="F29" i="240" s="1"/>
  <c r="D45" i="202" s="1"/>
  <c r="F25" i="239"/>
  <c r="C44" i="202" s="1"/>
  <c r="F27" i="238"/>
  <c r="C43" i="202" s="1"/>
  <c r="F25" i="237"/>
  <c r="C42" i="202" s="1"/>
  <c r="F27" i="236"/>
  <c r="C41" i="202" s="1"/>
  <c r="F27" i="235"/>
  <c r="F29" i="235" s="1"/>
  <c r="D40" i="202" s="1"/>
  <c r="F25" i="234"/>
  <c r="C39" i="202" s="1"/>
  <c r="F27" i="233"/>
  <c r="C38" i="202" s="1"/>
  <c r="F25" i="232"/>
  <c r="C37" i="202" s="1"/>
  <c r="F25" i="231"/>
  <c r="C36" i="202" s="1"/>
  <c r="F27" i="230"/>
  <c r="F29" i="230" s="1"/>
  <c r="D35" i="202" s="1"/>
  <c r="F27" i="229"/>
  <c r="C34" i="202" s="1"/>
  <c r="F25" i="228"/>
  <c r="C33" i="202" s="1"/>
  <c r="F27" i="227"/>
  <c r="C32" i="202" s="1"/>
  <c r="F27" i="226"/>
  <c r="C31" i="202" s="1"/>
  <c r="F27" i="225"/>
  <c r="F29" i="225" s="1"/>
  <c r="D30" i="202" s="1"/>
  <c r="F27" i="424"/>
  <c r="F29" i="424" s="1"/>
  <c r="D29" i="202" s="1"/>
  <c r="F25" i="224"/>
  <c r="C28" i="202" s="1"/>
  <c r="F27" i="406"/>
  <c r="F29" i="406" s="1"/>
  <c r="D27" i="202" s="1"/>
  <c r="F23" i="405"/>
  <c r="F25" i="405" s="1"/>
  <c r="F23" i="404"/>
  <c r="C25" i="202" s="1"/>
  <c r="F24" i="403"/>
  <c r="C24" i="202" s="1"/>
  <c r="F27" i="223"/>
  <c r="C23" i="202" s="1"/>
  <c r="F27" i="222"/>
  <c r="C22" i="202" s="1"/>
  <c r="F27" i="221"/>
  <c r="C21" i="202" s="1"/>
  <c r="F27" i="220"/>
  <c r="C20" i="202" s="1"/>
  <c r="F27" i="219"/>
  <c r="C19" i="202" s="1"/>
  <c r="F27" i="218"/>
  <c r="C18" i="202" s="1"/>
  <c r="F27" i="217"/>
  <c r="F29" i="217" s="1"/>
  <c r="D17" i="202" s="1"/>
  <c r="F27" i="216"/>
  <c r="F29" i="216" s="1"/>
  <c r="D16" i="202" s="1"/>
  <c r="F27" i="215"/>
  <c r="C15" i="202" s="1"/>
  <c r="F27" i="214"/>
  <c r="F29" i="214" s="1"/>
  <c r="D14" i="202" s="1"/>
  <c r="F27" i="213"/>
  <c r="C13" i="202" s="1"/>
  <c r="F27" i="212"/>
  <c r="C12" i="202" s="1"/>
  <c r="F27" i="211"/>
  <c r="C11" i="202" s="1"/>
  <c r="F27" i="210"/>
  <c r="C10" i="202" s="1"/>
  <c r="F27" i="208"/>
  <c r="C8" i="202" s="1"/>
  <c r="F27" i="207"/>
  <c r="C7" i="202" s="1"/>
  <c r="F27" i="209"/>
  <c r="F27" i="206"/>
  <c r="F29" i="254" l="1"/>
  <c r="D64" i="202" s="1"/>
  <c r="F29" i="253"/>
  <c r="D63" i="202" s="1"/>
  <c r="C65" i="202"/>
  <c r="F27" i="255"/>
  <c r="D65" i="202" s="1"/>
  <c r="F31" i="271"/>
  <c r="E85" i="202" s="1"/>
  <c r="F29" i="270"/>
  <c r="E84" i="202" s="1"/>
  <c r="F29" i="269"/>
  <c r="E83" i="202" s="1"/>
  <c r="F31" i="268"/>
  <c r="E82" i="202" s="1"/>
  <c r="F29" i="266"/>
  <c r="D80" i="202" s="1"/>
  <c r="F27" i="265"/>
  <c r="D79" i="202" s="1"/>
  <c r="F29" i="264"/>
  <c r="D78" i="202" s="1"/>
  <c r="F27" i="263"/>
  <c r="D77" i="202" s="1"/>
  <c r="F29" i="262"/>
  <c r="D76" i="202" s="1"/>
  <c r="F29" i="261"/>
  <c r="D75" i="202" s="1"/>
  <c r="C74" i="202"/>
  <c r="F29" i="260"/>
  <c r="E74" i="202" s="1"/>
  <c r="F27" i="415"/>
  <c r="D73" i="202" s="1"/>
  <c r="F27" i="414"/>
  <c r="D72" i="202" s="1"/>
  <c r="C71" i="202"/>
  <c r="F29" i="413"/>
  <c r="E71" i="202" s="1"/>
  <c r="F27" i="412"/>
  <c r="D70" i="202" s="1"/>
  <c r="F27" i="259"/>
  <c r="D69" i="202" s="1"/>
  <c r="C68" i="202"/>
  <c r="F31" i="258"/>
  <c r="E68" i="202" s="1"/>
  <c r="C67" i="202"/>
  <c r="F29" i="257"/>
  <c r="E67" i="202" s="1"/>
  <c r="F27" i="256"/>
  <c r="D66" i="202" s="1"/>
  <c r="F31" i="254"/>
  <c r="E64" i="202" s="1"/>
  <c r="F29" i="252"/>
  <c r="D62" i="202" s="1"/>
  <c r="F27" i="251"/>
  <c r="D61" i="202" s="1"/>
  <c r="F29" i="250"/>
  <c r="D60" i="202" s="1"/>
  <c r="F29" i="249"/>
  <c r="D59" i="202" s="1"/>
  <c r="C58" i="202"/>
  <c r="F29" i="248"/>
  <c r="E58" i="202" s="1"/>
  <c r="C57" i="202"/>
  <c r="F31" i="247"/>
  <c r="E57" i="202" s="1"/>
  <c r="F27" i="246"/>
  <c r="C55" i="202"/>
  <c r="F31" i="245"/>
  <c r="E55" i="202" s="1"/>
  <c r="F27" i="411"/>
  <c r="D54" i="202" s="1"/>
  <c r="C53" i="202"/>
  <c r="F29" i="410"/>
  <c r="E53" i="202" s="1"/>
  <c r="F29" i="409"/>
  <c r="D52" i="202" s="1"/>
  <c r="F27" i="408"/>
  <c r="D51" i="202" s="1"/>
  <c r="C50" i="202"/>
  <c r="F29" i="407"/>
  <c r="E50" i="202" s="1"/>
  <c r="C49" i="202"/>
  <c r="F31" i="244"/>
  <c r="E49" i="202" s="1"/>
  <c r="C48" i="202"/>
  <c r="F29" i="243"/>
  <c r="E48" i="202" s="1"/>
  <c r="F29" i="242"/>
  <c r="D47" i="202" s="1"/>
  <c r="F31" i="241"/>
  <c r="D46" i="202" s="1"/>
  <c r="C45" i="202"/>
  <c r="F31" i="240"/>
  <c r="E45" i="202" s="1"/>
  <c r="F27" i="239"/>
  <c r="D44" i="202" s="1"/>
  <c r="F29" i="238"/>
  <c r="F31" i="238" s="1"/>
  <c r="E43" i="202" s="1"/>
  <c r="F27" i="237"/>
  <c r="D42" i="202" s="1"/>
  <c r="F29" i="236"/>
  <c r="D41" i="202" s="1"/>
  <c r="C40" i="202"/>
  <c r="F31" i="235"/>
  <c r="E40" i="202" s="1"/>
  <c r="F27" i="234"/>
  <c r="D39" i="202" s="1"/>
  <c r="F29" i="233"/>
  <c r="D38" i="202" s="1"/>
  <c r="F27" i="232"/>
  <c r="D37" i="202" s="1"/>
  <c r="F27" i="231"/>
  <c r="D36" i="202" s="1"/>
  <c r="C35" i="202"/>
  <c r="F31" i="230"/>
  <c r="E35" i="202" s="1"/>
  <c r="F29" i="229"/>
  <c r="D34" i="202" s="1"/>
  <c r="F27" i="228"/>
  <c r="D33" i="202" s="1"/>
  <c r="F29" i="227"/>
  <c r="D32" i="202" s="1"/>
  <c r="F29" i="226"/>
  <c r="D31" i="202" s="1"/>
  <c r="C30" i="202"/>
  <c r="F31" i="225"/>
  <c r="E30" i="202" s="1"/>
  <c r="C29" i="202"/>
  <c r="F31" i="424"/>
  <c r="E29" i="202" s="1"/>
  <c r="F27" i="224"/>
  <c r="D28" i="202" s="1"/>
  <c r="C27" i="202"/>
  <c r="F31" i="406"/>
  <c r="E27" i="202" s="1"/>
  <c r="C26" i="202"/>
  <c r="D26" i="202"/>
  <c r="F27" i="405"/>
  <c r="E26" i="202" s="1"/>
  <c r="F25" i="404"/>
  <c r="D25" i="202" s="1"/>
  <c r="F26" i="403"/>
  <c r="D24" i="202" s="1"/>
  <c r="F29" i="223"/>
  <c r="D23" i="202" s="1"/>
  <c r="F29" i="222"/>
  <c r="D22" i="202" s="1"/>
  <c r="F29" i="221"/>
  <c r="D21" i="202" s="1"/>
  <c r="F29" i="220"/>
  <c r="D20" i="202" s="1"/>
  <c r="F29" i="219"/>
  <c r="D19" i="202" s="1"/>
  <c r="F29" i="218"/>
  <c r="F31" i="218" s="1"/>
  <c r="E18" i="202" s="1"/>
  <c r="C17" i="202"/>
  <c r="F31" i="217"/>
  <c r="E17" i="202" s="1"/>
  <c r="C16" i="202"/>
  <c r="F31" i="216"/>
  <c r="E16" i="202" s="1"/>
  <c r="F29" i="215"/>
  <c r="F31" i="215" s="1"/>
  <c r="E15" i="202" s="1"/>
  <c r="C14" i="202"/>
  <c r="F31" i="214"/>
  <c r="E14" i="202" s="1"/>
  <c r="F29" i="213"/>
  <c r="D13" i="202" s="1"/>
  <c r="F29" i="212"/>
  <c r="D12" i="202" s="1"/>
  <c r="F29" i="211"/>
  <c r="F29" i="210"/>
  <c r="F31" i="210" s="1"/>
  <c r="E10" i="202" s="1"/>
  <c r="F29" i="209"/>
  <c r="C9" i="202"/>
  <c r="F29" i="208"/>
  <c r="F29" i="207"/>
  <c r="F31" i="207" s="1"/>
  <c r="E7" i="202" s="1"/>
  <c r="F29" i="206"/>
  <c r="C6" i="202"/>
  <c r="F9" i="18"/>
  <c r="F11" i="18"/>
  <c r="F13" i="18"/>
  <c r="F16" i="18"/>
  <c r="F18" i="18"/>
  <c r="F24" i="18"/>
  <c r="F26" i="18"/>
  <c r="F7" i="18"/>
  <c r="F31" i="253" l="1"/>
  <c r="E63" i="202" s="1"/>
  <c r="F29" i="224"/>
  <c r="E28" i="202" s="1"/>
  <c r="F29" i="415"/>
  <c r="E73" i="202" s="1"/>
  <c r="F31" i="262"/>
  <c r="E76" i="202" s="1"/>
  <c r="F31" i="266"/>
  <c r="E80" i="202" s="1"/>
  <c r="F29" i="265"/>
  <c r="E79" i="202" s="1"/>
  <c r="F31" i="264"/>
  <c r="E78" i="202" s="1"/>
  <c r="F29" i="263"/>
  <c r="E77" i="202" s="1"/>
  <c r="F31" i="261"/>
  <c r="E75" i="202" s="1"/>
  <c r="F29" i="414"/>
  <c r="E72" i="202" s="1"/>
  <c r="F29" i="412"/>
  <c r="E70" i="202" s="1"/>
  <c r="F29" i="259"/>
  <c r="E69" i="202" s="1"/>
  <c r="F29" i="256"/>
  <c r="E66" i="202" s="1"/>
  <c r="F29" i="255"/>
  <c r="E65" i="202" s="1"/>
  <c r="F31" i="252"/>
  <c r="E62" i="202" s="1"/>
  <c r="F29" i="251"/>
  <c r="E61" i="202" s="1"/>
  <c r="F31" i="250"/>
  <c r="E60" i="202" s="1"/>
  <c r="F31" i="249"/>
  <c r="E59" i="202" s="1"/>
  <c r="F29" i="246"/>
  <c r="E56" i="202" s="1"/>
  <c r="D56" i="202"/>
  <c r="F29" i="411"/>
  <c r="E54" i="202" s="1"/>
  <c r="F31" i="409"/>
  <c r="E52" i="202" s="1"/>
  <c r="F29" i="408"/>
  <c r="E51" i="202" s="1"/>
  <c r="F31" i="242"/>
  <c r="E47" i="202" s="1"/>
  <c r="F33" i="241"/>
  <c r="E46" i="202" s="1"/>
  <c r="F29" i="239"/>
  <c r="E44" i="202" s="1"/>
  <c r="D43" i="202"/>
  <c r="F29" i="237"/>
  <c r="E42" i="202" s="1"/>
  <c r="F31" i="236"/>
  <c r="E41" i="202" s="1"/>
  <c r="F29" i="234"/>
  <c r="E39" i="202" s="1"/>
  <c r="F31" i="233"/>
  <c r="E38" i="202" s="1"/>
  <c r="F29" i="232"/>
  <c r="E37" i="202" s="1"/>
  <c r="F29" i="231"/>
  <c r="E36" i="202" s="1"/>
  <c r="F31" i="229"/>
  <c r="E34" i="202" s="1"/>
  <c r="F29" i="228"/>
  <c r="E33" i="202" s="1"/>
  <c r="F31" i="227"/>
  <c r="E32" i="202" s="1"/>
  <c r="F31" i="226"/>
  <c r="E31" i="202" s="1"/>
  <c r="F27" i="404"/>
  <c r="E25" i="202" s="1"/>
  <c r="F28" i="403"/>
  <c r="E24" i="202" s="1"/>
  <c r="F31" i="223"/>
  <c r="E23" i="202" s="1"/>
  <c r="F31" i="222"/>
  <c r="E22" i="202" s="1"/>
  <c r="F31" i="221"/>
  <c r="E21" i="202" s="1"/>
  <c r="F31" i="220"/>
  <c r="E20" i="202" s="1"/>
  <c r="F31" i="219"/>
  <c r="E19" i="202" s="1"/>
  <c r="D18" i="202"/>
  <c r="D15" i="202"/>
  <c r="F31" i="213"/>
  <c r="E13" i="202" s="1"/>
  <c r="F31" i="212"/>
  <c r="E12" i="202" s="1"/>
  <c r="F31" i="211"/>
  <c r="E11" i="202" s="1"/>
  <c r="D11" i="202"/>
  <c r="D10" i="202"/>
  <c r="F31" i="209"/>
  <c r="E9" i="202" s="1"/>
  <c r="D9" i="202"/>
  <c r="F31" i="208"/>
  <c r="E8" i="202" s="1"/>
  <c r="D8" i="202"/>
  <c r="D7" i="202"/>
  <c r="F31" i="206"/>
  <c r="E6" i="202" s="1"/>
  <c r="D6" i="202"/>
  <c r="F29" i="18"/>
  <c r="C5" i="202" s="1"/>
  <c r="C226" i="202" s="1"/>
  <c r="D226" i="202" l="1"/>
  <c r="E226" i="202" s="1"/>
  <c r="F31" i="18"/>
  <c r="A9" i="423"/>
  <c r="A11" i="423" s="1"/>
  <c r="A13" i="423" s="1"/>
  <c r="A15" i="423" s="1"/>
  <c r="A17" i="423" s="1"/>
  <c r="A19" i="423" s="1"/>
  <c r="F33" i="18" l="1"/>
  <c r="E5" i="202" s="1"/>
  <c r="D5" i="202"/>
</calcChain>
</file>

<file path=xl/sharedStrings.xml><?xml version="1.0" encoding="utf-8"?>
<sst xmlns="http://schemas.openxmlformats.org/spreadsheetml/2006/main" count="6730" uniqueCount="564">
  <si>
    <t/>
  </si>
  <si>
    <t>SVEUKUPNO (BEZ PDV-a):</t>
  </si>
  <si>
    <t>PDV:</t>
  </si>
  <si>
    <t>SVEUKUPNO (S PDV-om):</t>
  </si>
  <si>
    <t>REKAPITULACIJA</t>
  </si>
  <si>
    <t>RED. BROJ</t>
  </si>
  <si>
    <t>SEGMENT</t>
  </si>
  <si>
    <t>UKUPNO:</t>
  </si>
  <si>
    <t>1 - 1</t>
  </si>
  <si>
    <t>1 - 2</t>
  </si>
  <si>
    <t>2 - 1</t>
  </si>
  <si>
    <t>2 - 2</t>
  </si>
  <si>
    <t>2 - 3</t>
  </si>
  <si>
    <t>3 - 1</t>
  </si>
  <si>
    <t>4 - 1</t>
  </si>
  <si>
    <t>5 - 1</t>
  </si>
  <si>
    <t>6 - 1</t>
  </si>
  <si>
    <t>7 - 1</t>
  </si>
  <si>
    <t>7 - 2</t>
  </si>
  <si>
    <t>9 - 1</t>
  </si>
  <si>
    <t>10 - 1</t>
  </si>
  <si>
    <t>11 - 1</t>
  </si>
  <si>
    <t>12 - 1</t>
  </si>
  <si>
    <t>14 - 1</t>
  </si>
  <si>
    <t>15 - 1</t>
  </si>
  <si>
    <t>15 - 2</t>
  </si>
  <si>
    <t>16 - 1</t>
  </si>
  <si>
    <t>17 - 1</t>
  </si>
  <si>
    <t>18 - 1</t>
  </si>
  <si>
    <t>19 - 1</t>
  </si>
  <si>
    <t>20 - 1</t>
  </si>
  <si>
    <t>20 - 2</t>
  </si>
  <si>
    <t>20 - 3</t>
  </si>
  <si>
    <t>21 - 1</t>
  </si>
  <si>
    <t>22 - 1</t>
  </si>
  <si>
    <t>23 - 1</t>
  </si>
  <si>
    <t>24 - 1</t>
  </si>
  <si>
    <t>24 - 2</t>
  </si>
  <si>
    <t>24 - 3</t>
  </si>
  <si>
    <t>25 - 1</t>
  </si>
  <si>
    <t>25 - 2</t>
  </si>
  <si>
    <t>25 - 3</t>
  </si>
  <si>
    <t>26 - 1</t>
  </si>
  <si>
    <t>26 - 2</t>
  </si>
  <si>
    <t>27 - 1</t>
  </si>
  <si>
    <t>27 - 2</t>
  </si>
  <si>
    <t>28 - 1</t>
  </si>
  <si>
    <t>28 - 2</t>
  </si>
  <si>
    <t>30 - 1</t>
  </si>
  <si>
    <t>30 - 2</t>
  </si>
  <si>
    <t>30 - 3</t>
  </si>
  <si>
    <t>31 - 1</t>
  </si>
  <si>
    <t>32 - 1</t>
  </si>
  <si>
    <t>32 - 2</t>
  </si>
  <si>
    <t>32 - 3</t>
  </si>
  <si>
    <t>34 - 1</t>
  </si>
  <si>
    <t>36 - 1</t>
  </si>
  <si>
    <t>38 - 1</t>
  </si>
  <si>
    <t>38 - 2</t>
  </si>
  <si>
    <t>40 - 1</t>
  </si>
  <si>
    <t>40 - 2</t>
  </si>
  <si>
    <t>40 - 3</t>
  </si>
  <si>
    <t>41 - 1</t>
  </si>
  <si>
    <t>41 - 2</t>
  </si>
  <si>
    <t>42 - 1</t>
  </si>
  <si>
    <t>42 - 2</t>
  </si>
  <si>
    <t>42 - 3</t>
  </si>
  <si>
    <t>42 - 4</t>
  </si>
  <si>
    <t>45 - 1</t>
  </si>
  <si>
    <t>45 - 2</t>
  </si>
  <si>
    <t>46 - 1</t>
  </si>
  <si>
    <t>47 - 1</t>
  </si>
  <si>
    <t>48 - 1</t>
  </si>
  <si>
    <t>49 - 1</t>
  </si>
  <si>
    <t>50 - 1</t>
  </si>
  <si>
    <t>51 - 1</t>
  </si>
  <si>
    <t>51 - 2</t>
  </si>
  <si>
    <t>52 - 1</t>
  </si>
  <si>
    <t>52 - 2</t>
  </si>
  <si>
    <t>54 - 1</t>
  </si>
  <si>
    <t>55 - 1</t>
  </si>
  <si>
    <t>55 - 2</t>
  </si>
  <si>
    <t>56 - 1</t>
  </si>
  <si>
    <t>57 - 1</t>
  </si>
  <si>
    <t>57 - 2</t>
  </si>
  <si>
    <t>58 - 1</t>
  </si>
  <si>
    <t>58 - 2</t>
  </si>
  <si>
    <t>59 - 1</t>
  </si>
  <si>
    <t>60 - 1</t>
  </si>
  <si>
    <t>61 - 1</t>
  </si>
  <si>
    <t>61 - 2</t>
  </si>
  <si>
    <t>62 - 1</t>
  </si>
  <si>
    <t>63 - 1</t>
  </si>
  <si>
    <t>64 - 1</t>
  </si>
  <si>
    <t>64 - 2</t>
  </si>
  <si>
    <t>64 - 3</t>
  </si>
  <si>
    <t>65 - 1</t>
  </si>
  <si>
    <t>65 - 2</t>
  </si>
  <si>
    <t>66 - 1</t>
  </si>
  <si>
    <t>66 - 2</t>
  </si>
  <si>
    <t>66 - 3</t>
  </si>
  <si>
    <t>67 - 1</t>
  </si>
  <si>
    <t>68 - 1</t>
  </si>
  <si>
    <t>68 - 2</t>
  </si>
  <si>
    <t>69 - 1</t>
  </si>
  <si>
    <t>70 - 1</t>
  </si>
  <si>
    <t>71 - 1</t>
  </si>
  <si>
    <t>72 - 1</t>
  </si>
  <si>
    <t>73 - 1</t>
  </si>
  <si>
    <t>74 - 1</t>
  </si>
  <si>
    <t>76 - 1</t>
  </si>
  <si>
    <t>77 - 1</t>
  </si>
  <si>
    <t>78 - 1</t>
  </si>
  <si>
    <t>79 - 1</t>
  </si>
  <si>
    <t>80 - 1</t>
  </si>
  <si>
    <t>83 - 1</t>
  </si>
  <si>
    <t>84 - 1</t>
  </si>
  <si>
    <t>84 - 2</t>
  </si>
  <si>
    <t>85 - 1</t>
  </si>
  <si>
    <t>85 - 2</t>
  </si>
  <si>
    <t>86 - 1</t>
  </si>
  <si>
    <t>86 - 2</t>
  </si>
  <si>
    <t>87 - 1</t>
  </si>
  <si>
    <t>87 - 2</t>
  </si>
  <si>
    <t>88 - 1</t>
  </si>
  <si>
    <t>89 - 1</t>
  </si>
  <si>
    <t>90 - 1</t>
  </si>
  <si>
    <t>90 - 2</t>
  </si>
  <si>
    <t>91 - 1</t>
  </si>
  <si>
    <t>93 - 1</t>
  </si>
  <si>
    <t>94 - 1</t>
  </si>
  <si>
    <t>95 - 1</t>
  </si>
  <si>
    <t>DARKO ANGEBRANDT, dipl.ing.el.</t>
  </si>
  <si>
    <t>Đakovo, prosinac  2019.</t>
  </si>
  <si>
    <t>Red. broj</t>
  </si>
  <si>
    <t>Opis  stavke</t>
  </si>
  <si>
    <t>Jed. mjera</t>
  </si>
  <si>
    <t>Količina</t>
  </si>
  <si>
    <t>Jed. cijena</t>
  </si>
  <si>
    <t>Ukupno</t>
  </si>
  <si>
    <t>Tehnička specifikacija materijala i rada za modernizaciju javne rasvjete na području ALTS 38  - Ulica Segment 1 (profil 1)</t>
  </si>
  <si>
    <t>Izvršiti odspajanje i demontažu postojećih svjetiljaka s postojećih rasvjetnih stupova, te prijevoz i odlaganje istih u skladište prema dogovoru s investitorom ili zbrinjavanje istih kao elektronskog otpada na registriranom odlagalištu.
Komplet</t>
  </si>
  <si>
    <t>kom</t>
  </si>
  <si>
    <t>Korištenje auto-korpe za potrebu demontaže postojećih i montaže novih svjetiljaka odgovarajućih prilagodnih nasadnika na postojeće rasvjetne stupove. Komplet</t>
  </si>
  <si>
    <t>Isporučiti i ugraditi prilagodni nasadnik na vrh postojećeg rasvjetnog stupa, prilagođen za  montažu odabranog tipa nove svjetiljke na postojeći rasvjetni stup.
Komplet</t>
  </si>
  <si>
    <t>Cestovna svjetiljka, priključne snage maksimalno 25W, LED  izvor svjetlosti, temp. boje 3000 K, efikasnost svjetiljke min. 153 lm/W. Klasa izolacije II.
(ponuđeno: _______________________________________ )
Komplet</t>
  </si>
  <si>
    <t>izjave o svojstvima ugrađenih svjetiljaka</t>
  </si>
  <si>
    <t>ispitno izvješće o mjerenju osvjetljenosti sukladno normi HRN EN 13201-4:2015 Cestovna rasvjeta-dio 4: Metode mjerenja rasvjete.
Rezultati ispitivanja moraju pokazati da izvedena rasvjeta ispunjava svjetlotehničke zahtjeve definirane glavnim projektom.</t>
  </si>
  <si>
    <t xml:space="preserve">Izrada projekta izvedenog stanja izrađenog od strane ovlaštenog inženjera elektrotehničke struke (nacrt i opis izvedenog stanja u digitalnom i pisanom obliku). </t>
  </si>
  <si>
    <t>Tehnička specifikacija materijala i rada za modernizaciju javne rasvjete na području ALTS 38  - Ulica Segment 2 (profil 2)</t>
  </si>
  <si>
    <t>Cestovna svjetiljka, priključne snage maksimalno 20W, LED  izvor svjetlosti, temp. boje 3000 K, efikasnost svjetiljke min. 139 lm/W. Klasa izolacije II.
(ponuđeno: _______________________________________ )
Komplet</t>
  </si>
  <si>
    <t>Tehnička specifikacija materijala i rada za modernizaciju javne rasvjete na području ALTS 38  - Ulica Segment 3 (profil 159)</t>
  </si>
  <si>
    <t>Cestovna svjetiljka, priključne snage maksimalno 26W, LED  izvor svjetlosti, temp. boje 3000 K, efikasnost svjetiljke min. 139 lm/W. Klasa izolacije II.
(ponuđeno: _______________________________________ )
Komplet</t>
  </si>
  <si>
    <t>Tehnička specifikacija materijala i rada za modernizaciju javne rasvjete na području BSTS 52 - Ulica Segment 1 (profil 3)</t>
  </si>
  <si>
    <t>Cestovna svjetiljka, priključne snage maksimalno 77W, LED  izvor svjetlosti, temp. boje 3000 K, efikasnost svjetiljke min. 127 lm/W. Klasa izolacije II.
(ponuđeno: _______________________________________ )
Komplet</t>
  </si>
  <si>
    <t>Tehnička specifikacija materijala i rada za modernizaciju javne rasvjete na području BSTS 52 - Ulica Segment 2 (profil 4)</t>
  </si>
  <si>
    <t>Tehnička specifikacija materijala i rada za modernizaciju javne rasvjete na području BSTS 52 - Ulica Segment 3 (profil 159)</t>
  </si>
  <si>
    <t>Tehnička specifikacija materijala i rada za modernizaciju javne rasvjete na području BSTS Crkveni Vrhovci - Ulica Segment 1 (profil 5)</t>
  </si>
  <si>
    <t>Tehnička specifikacija materijala i rada za modernizaciju javne rasvjete na području BSTS Gradski Vrhovci - Ulica Segment 1 (profil 6)</t>
  </si>
  <si>
    <t>Tehnička specifikacija materijala i rada za modernizaciju javne rasvjete na području BSTS Krivaj - 1 - Ulica Segment 1 (profil 7)</t>
  </si>
  <si>
    <t>Tehnička specifikacija materijala i rada za modernizaciju javne rasvjete na području BSTS Krivaj - 2 - Ulica Segment 1 (profil 8)</t>
  </si>
  <si>
    <t>Cestovna svjetiljka, priključne snage maksimalno 53W, LED  izvor svjetlosti, temp. boje 3000 K, efikasnost svjetiljke min. 138 lm/W. Klasa izolacije II.
(ponuđeno: _______________________________________ )
Komplet</t>
  </si>
  <si>
    <t>Tehnička specifikacija materijala i rada za modernizaciju javne rasvjete na području BSTS Marindvor 1 - Ulica Segment 1 (profil 9)</t>
  </si>
  <si>
    <t>Tehnička specifikacija materijala i rada za modernizaciju javne rasvjete na području BSTS Marindvor 1 - Ulica Segment 2 (profil 10)</t>
  </si>
  <si>
    <t>Cestovna svjetiljka, priključne snage maksimalno 32W, LED  izvor svjetlosti, temp. boje 3000 K, efikasnost svjetiljke min. 149 lm/W. Klasa izolacije II.
(ponuđeno: _______________________________________ )
Komplet</t>
  </si>
  <si>
    <t>Tehnička specifikacija materijala i rada za modernizaciju javne rasvjete na području BSTS Novi Štitnjak - Ulica Segment 1 (profil 11)</t>
  </si>
  <si>
    <t>Cestovna svjetiljka, priključne snage maksimalno 77W, LED  izvor svjetlosti, temp. boje 3000 K, efikasnost svjetiljke min. 128 lm/W. Klasa izolacije II.
(ponuđeno: _______________________________________ )
Komplet</t>
  </si>
  <si>
    <t>Tehnička specifikacija materijala i rada za modernizaciju javne rasvjete na području BSTS Stara Lipa - Ulica Segment 1 (profil 12)</t>
  </si>
  <si>
    <t>Tehnička specifikacija materijala i rada za modernizaciju javne rasvjete na području BSTS Stara Lipa - Ulica Segment 1 (profil 159)</t>
  </si>
  <si>
    <t>Tehnička specifikacija materijala i rada za modernizaciju javne rasvjete na području BSTS Štitnjak - Ulica Segment 1 (profil 13)</t>
  </si>
  <si>
    <t>Tehnička specifikacija materijala i rada za modernizaciju javne rasvjete na području KO 821 - Ulica Segment 1 (profil 14)</t>
  </si>
  <si>
    <t>Cestovna svjetiljka, priključne snage maksimalno 39W, LED  izvor svjetlosti, temp. boje 3000 K, efikasnost svjetiljke min. 146 lm/W. Klasa izolacije II.
(ponuđeno: _______________________________________ )
Komplet</t>
  </si>
  <si>
    <t>Tehnička specifikacija materijala i rada za modernizaciju javne rasvjete na području KO 821 - Ulica Segment 2 (profil 128)</t>
  </si>
  <si>
    <t>Izvršiti odspajanje i demontažu postojećih svjetiljaka s postojećih rasvjetnih stupova visine do h = 10 m, te prijevoz i odlaganje istih u skladište prema dogovoru s investitorom ili zbrinjavanje istih kao elektronskog otpada na registriranom odlagalištu.
Komplet</t>
  </si>
  <si>
    <t>Korištenje auto-korpe za potrebu demontaže postojećih i montaže novih svjetiljaka odgovarajućih prilagodnih nasadnika na postojeće rasvjetne stupove visine do h = 10 m. Komplet</t>
  </si>
  <si>
    <t>Tehnička specifikacija materijala i rada za modernizaciju javne rasvjete na području KTS 1 - Ulica Segment 1 (profil 15)</t>
  </si>
  <si>
    <t>Cestovna svjetiljka, priključne snage maksimalno 39W, LED  izvor svjetlosti, temp. boje 3000 K, efikasnost svjetiljke min. 144 lm/W. Klasa izolacije II.
(ponuđeno: _______________________________________ )
Komplet</t>
  </si>
  <si>
    <t>Tehnička specifikacija materijala i rada za modernizaciju javne rasvjete na području KTS 10 - Ulica Segment 1 (profil 16)</t>
  </si>
  <si>
    <t>Tehnička specifikacija materijala i rada za modernizaciju javne rasvjete na području KTS 11 - Ulica Segment 1 (profil 19)</t>
  </si>
  <si>
    <t>Cestovna svjetiljka, priključne snage maksimalno 63W, LED  izvor svjetlosti, temp. boje 3000 K, efikasnost svjetiljke min. 133 lm/W. Klasa izolacije II.
(ponuđeno: _______________________________________ )
Komplet</t>
  </si>
  <si>
    <t>Tehnička specifikacija materijala i rada za modernizaciju javne rasvjete na području KTS 11 - Ulica Segment 2 (profil 20)</t>
  </si>
  <si>
    <t>Tehnička specifikacija materijala i rada za modernizaciju javne rasvjete na području KTS 13 - Ulica Segment 1 (profil 21)</t>
  </si>
  <si>
    <t>Tehnička specifikacija materijala i rada za modernizaciju javne rasvjete na području KTS 13 - Ulica Segment 2 (profil 22)</t>
  </si>
  <si>
    <t>Tehnička specifikacija materijala i rada za modernizaciju javne rasvjete na području KTS 13 - Ulica Segment 3 (profil 159)</t>
  </si>
  <si>
    <t>Tehnička specifikacija materijala i rada za modernizaciju javne rasvjete na području KTS 14 - Ulica Segment 1 (profil 23)</t>
  </si>
  <si>
    <t>Tehnička specifikacija materijala i rada za modernizaciju javne rasvjete na području KTS 15 - Ulica Segment 1 (profil 24)</t>
  </si>
  <si>
    <t>Cestovna svjetiljka, priključne snage maksimalno 79W, LED  izvor svjetlosti, temp. boje 3000 K, efikasnost svjetiljke min. 139 lm/W. Klasa izolacije II.
(ponuđeno: _______________________________________ )
Komplet</t>
  </si>
  <si>
    <t>Tehnička specifikacija materijala i rada za modernizaciju javne rasvjete na području KTS 15 - Ulica Segment 2 (profil 25)</t>
  </si>
  <si>
    <t>Cestovna svjetiljka, priključne snage maksimalno 13W, LED  izvor svjetlosti, temp. boje 3000 K, efikasnost svjetiljke min. 142 lm/W. Klasa izolacije II.
(ponuđeno: _______________________________________ )
Komplet</t>
  </si>
  <si>
    <t>Tehnička specifikacija materijala i rada za modernizaciju javne rasvjete na području KTS 16 - Ulica Segment 2 (profil 143)</t>
  </si>
  <si>
    <t>Tehnička specifikacija materijala i rada za modernizaciju javne rasvjete na području KTS 16 - Ulica Segment 1 (profil 26)</t>
  </si>
  <si>
    <t>Tehnička specifikacija materijala i rada za modernizaciju javne rasvjete na području KTS 17 - Ulica Segment 1 (profil 27)</t>
  </si>
  <si>
    <t>Tehnička specifikacija materijala i rada za modernizaciju javne rasvjete na području KTS 17 - Ulica Segment 2 (profil 143)</t>
  </si>
  <si>
    <t>Tehnička specifikacija materijala i rada za modernizaciju javne rasvjete na području KTS 17 - Ulica Segment 3 (profil 159)</t>
  </si>
  <si>
    <t>Tehnička specifikacija materijala i rada za modernizaciju javne rasvjete na području KTS 18 - Ulica Segment 1 (profil 143)</t>
  </si>
  <si>
    <t>Tehnička specifikacija materijala i rada za modernizaciju javne rasvjete na području KTS 19 - Ulica Segment 1 (profil 28)</t>
  </si>
  <si>
    <t>Tehnička specifikacija materijala i rada za modernizaciju javne rasvjete na području KTS 2 - Ulica Segment 1 (profil 29)</t>
  </si>
  <si>
    <t>Cestovna svjetiljka, priključne snage maksimalno 20W, LED  izvor svjetlosti, temp. boje 3000 K, efikasnost svjetiljke min. 144 lm/W. Klasa izolacije II.
(ponuđeno: _______________________________________ )
Komplet</t>
  </si>
  <si>
    <t>Tehnička specifikacija materijala i rada za modernizaciju javne rasvjete na području KTS 2 - Ulica Segment 2 (profil 30)</t>
  </si>
  <si>
    <t>Tehnička specifikacija materijala i rada za modernizaciju javne rasvjete na području KTS 2 - Ulica Segment 3 (profil 128)</t>
  </si>
  <si>
    <t>Tehnička specifikacija materijala i rada za modernizaciju javne rasvjete na području KTS 2 - Ulica Segment 4 (profil 144)</t>
  </si>
  <si>
    <t>Tehnička specifikacija materijala i rada za modernizaciju javne rasvjete na području KTS 20 - Ulica Segment 1 (profil 31)</t>
  </si>
  <si>
    <t>Cestovna svjetiljka, priključne snage maksimalno 63W, LED  izvor svjetlosti, temp. boje 3000 K, efikasnost svjetiljke min. 136 lm/W. Klasa izolacije II.
(ponuđeno: _______________________________________ )
Komplet</t>
  </si>
  <si>
    <t>Tehnička specifikacija materijala i rada za modernizaciju javne rasvjete na području KTS 20 - Ulica Segment 2 (profil 32)</t>
  </si>
  <si>
    <t>Tehnička specifikacija materijala i rada za modernizaciju javne rasvjete na području KTS 20 - Ulica Segment 3 (profil 159)</t>
  </si>
  <si>
    <t>Tehnička specifikacija materijala i rada za modernizaciju javne rasvjete na području KTS 22 - Ulica Segment 1 (profil 33)</t>
  </si>
  <si>
    <t>Tehnička specifikacija materijala i rada za modernizaciju javne rasvjete na području KTS 22 - Ulica Segment 2 (profil 34)</t>
  </si>
  <si>
    <t>Tehnička specifikacija materijala i rada za modernizaciju javne rasvjete na području KTS 22 - Ulica Segment 3 (profil 159)</t>
  </si>
  <si>
    <t>Tehnička specifikacija materijala i rada za modernizaciju javne rasvjete na području KTS 23 - Ulica Segment 2 (profil 36)</t>
  </si>
  <si>
    <t>Cestovna svjetiljka, priključne snage maksimalno 20W, LED  izvor svjetlosti, temp. boje 3000 K, efikasnost svjetiljke min. 143 lm/W. Klasa izolacije II.
(ponuđeno: _______________________________________ )
Komplet</t>
  </si>
  <si>
    <t>Tehnička specifikacija materijala i rada za modernizaciju javne rasvjete na području KTS 23 - Ulica Segment 4 (profil 159)</t>
  </si>
  <si>
    <t>Tehnička specifikacija materijala i rada za modernizaciju javne rasvjete na području KTS 24 - Ulica Segment 1 (profil 37)</t>
  </si>
  <si>
    <t>Tehnička specifikacija materijala i rada za modernizaciju javne rasvjete na području KTS 24 - Ulica Segment 2 (profil 128)</t>
  </si>
  <si>
    <t>Tehnička specifikacija materijala i rada za modernizaciju javne rasvjete na području KTS 24 - Ulica Segment 3 (profil 129)</t>
  </si>
  <si>
    <t>Tehnička specifikacija materijala i rada za modernizaciju javne rasvjete na području KTS 25 - Ulica Segment 1 (profil 38)</t>
  </si>
  <si>
    <t>Tehnička specifikacija materijala i rada za modernizaciju javne rasvjete na području KTS 25 - Ulica Segment 2 (profil 145)</t>
  </si>
  <si>
    <t>Tehnička specifikacija materijala i rada za modernizaciju javne rasvjete na području KTS 26 - Ulica Segment 1 (profil 39)</t>
  </si>
  <si>
    <t>Tehnička specifikacija materijala i rada za modernizaciju javne rasvjete na području KTS 26 - Ulica Segment 2 (profil 40)</t>
  </si>
  <si>
    <t>Tehnička specifikacija materijala i rada za modernizaciju javne rasvjete na području KTS 26 - Ulica Segment 3 (profil 41)</t>
  </si>
  <si>
    <t>Tehnička specifikacija materijala i rada za modernizaciju javne rasvjete na području KTS 26 - Ulica Segment 4 (profil 130)</t>
  </si>
  <si>
    <t>Tehnička specifikacija materijala i rada za modernizaciju javne rasvjete na području KTS 26 - Ulica Segment 6 (profil 158)</t>
  </si>
  <si>
    <t>Cestovna svjetiljka, priključne snage maksimalno 32W, LED  izvor svjetlosti, temp. boje 3000 K, efikasnost svjetiljke min. 144 lm/W. Klasa izolacije II.
(ponuđeno: _______________________________________ )
Komplet</t>
  </si>
  <si>
    <t>Tehnička specifikacija materijala i rada za modernizaciju javne rasvjete na području KTS 26 - Ulica Segment 7 (profil 159)</t>
  </si>
  <si>
    <t>Tehnička specifikacija materijala i rada za modernizaciju javne rasvjete na području KTS 27 - Ulica Segment 1 (profil 42)</t>
  </si>
  <si>
    <t>Tehnička specifikacija materijala i rada za modernizaciju javne rasvjete na području KTS 27 - Ulica Segment 2 (profil 56)</t>
  </si>
  <si>
    <t>Tehnička specifikacija materijala i rada za modernizaciju javne rasvjete na području KTS 27 - Ulica Segment 3 (profil 146)</t>
  </si>
  <si>
    <t>Tehnička specifikacija materijala i rada za modernizaciju javne rasvjete na području KTS 28 - Ulica Segment 1 (profil 143)</t>
  </si>
  <si>
    <t>Tehnička specifikacija materijala i rada za modernizaciju javne rasvjete na području KTS 29 - Ulica Segment 1 (profil 98)</t>
  </si>
  <si>
    <t>Tehnička specifikacija materijala i rada za modernizaciju javne rasvjete na području KTS 29 - Ulica Segment 2 (profil 143)</t>
  </si>
  <si>
    <t>Tehnička specifikacija materijala i rada za modernizaciju javne rasvjete na području KTS 29 - Ulica Segment 3 (profil 159)</t>
  </si>
  <si>
    <t>Tehnička specifikacija materijala i rada za modernizaciju javne rasvjete na području KTS 3 - Ulica Segment 1 (profil 43)</t>
  </si>
  <si>
    <t>Tehnička specifikacija materijala i rada za modernizaciju javne rasvjete na području KTS 3 - Ulica Segment 2 (profil 44)</t>
  </si>
  <si>
    <t>Tehnička specifikacija materijala i rada za modernizaciju javne rasvjete na području KTS 3 - Ulica Segment 3 (profil 45)</t>
  </si>
  <si>
    <t>Tehnička specifikacija materijala i rada za modernizaciju javne rasvjete na području KTS 3 - Ulica Segment 4 (profil 136)</t>
  </si>
  <si>
    <t>Tehnička specifikacija materijala i rada za modernizaciju javne rasvjete na području KTS 3 - Ulica Segment 5 (profil 147)</t>
  </si>
  <si>
    <t>Tehnička specifikacija materijala i rada za modernizaciju javne rasvjete na području KTS 3 - Ulica Segment 6 (profil 159)</t>
  </si>
  <si>
    <t>Tehnička specifikacija materijala i rada za modernizaciju javne rasvjete na području KTS 30 - Ulica Segment 1 (profil 46)</t>
  </si>
  <si>
    <t>Cestovna svjetiljka, priključne snage maksimalno 106W, LED  izvor svjetlosti, temp. boje 3000 K, efikasnost svjetiljke min. 135 lm/W. Klasa izolacije II.
(ponuđeno: _______________________________________ )
Komplet</t>
  </si>
  <si>
    <t>Tehnička specifikacija materijala i rada za modernizaciju javne rasvjete na području KTS 30 - Ulica Segment 2 (profil 47)</t>
  </si>
  <si>
    <t>Tehnička specifikacija materijala i rada za modernizaciju javne rasvjete na području KTS 30 - Ulica Segment 3 (profil 157)</t>
  </si>
  <si>
    <t>Cestovna svjetiljka, priključne snage maksimalno 20W, LED  izvor svjetlosti, temp. boje 3000 K, efikasnost svjetiljke min. 138 lm/W. Klasa izolacije II.
(ponuđeno: _______________________________________ )
Komplet</t>
  </si>
  <si>
    <t>Tehnička specifikacija materijala i rada za modernizaciju javne rasvjete na području KTS 31 - Ulica Segment 1 (profil 48)</t>
  </si>
  <si>
    <t>Cestovna svjetiljka, priključne snage maksimalno 77W, LED  izvor svjetlosti, temp. boje 3000 K, efikasnost svjetiljke min. 134 lm/W. Klasa izolacije II.
(ponuđeno: _______________________________________ )
Komplet</t>
  </si>
  <si>
    <t>Tehnička specifikacija materijala i rada za modernizaciju javne rasvjete na području KTS 31 - Ulica Segment 2 (profil 49)</t>
  </si>
  <si>
    <t>Tehnička specifikacija materijala i rada za modernizaciju javne rasvjete na području KTS 31 - Ulica Segment 3 (profil 50)</t>
  </si>
  <si>
    <t>Tehnička specifikacija materijala i rada za modernizaciju javne rasvjete na području KTS 31 - Ulica Segment 4 (profil 154)</t>
  </si>
  <si>
    <t>Tehnička specifikacija materijala i rada za modernizaciju javne rasvjete na području KTS 31 - Ulica Segment 5 (profil 159)</t>
  </si>
  <si>
    <t>Tehnička specifikacija materijala i rada za modernizaciju javne rasvjete na području KTS 32 - Ulica Segment 1 (profil 51)</t>
  </si>
  <si>
    <t>Cestovna svjetiljka, priključne snage maksimalno 119W, LED  izvor svjetlosti, temp. boje 3000 K, efikasnost svjetiljke min. 137 lm/W. Klasa izolacije II.
(ponuđeno: _______________________________________ )
Komplet</t>
  </si>
  <si>
    <t>Tehnička specifikacija materijala i rada za modernizaciju javne rasvjete na području KTS 32 - Ulica Segment 2 (profil 143)</t>
  </si>
  <si>
    <t>Tehnička specifikacija materijala i rada za modernizaciju javne rasvjete na području KTS 33 - Ulica Segment 1 (profil 52)</t>
  </si>
  <si>
    <t>Tehnička specifikacija materijala i rada za modernizaciju javne rasvjete na području KTS 34 - Ulica Segment 1 (profil 53)</t>
  </si>
  <si>
    <t>Tehnička specifikacija materijala i rada za modernizaciju javne rasvjete na području KTS 34 - Ulica Segment 2 (profil 54)</t>
  </si>
  <si>
    <t>Tehnička specifikacija materijala i rada za modernizaciju javne rasvjete na području KTS 34 - Ulica Segment 3 (profil 55)</t>
  </si>
  <si>
    <t>Tehnička specifikacija materijala i rada za modernizaciju javne rasvjete na području KTS 35 - Ulica Segment 1 (profil 143)</t>
  </si>
  <si>
    <t>Tehnička specifikacija materijala i rada za modernizaciju javne rasvjete na području KTS 36 - Ulica Segment 1 (profil 56)</t>
  </si>
  <si>
    <t>Tehnička specifikacija materijala i rada za modernizaciju javne rasvjete na području KTS 36 - Ulica Segment 2 (profil 57)</t>
  </si>
  <si>
    <t>Tehnička specifikacija materijala i rada za modernizaciju javne rasvjete na području KTS 36 - Ulica Segment 3 (profil 131)</t>
  </si>
  <si>
    <t>Tehnička specifikacija materijala i rada za modernizaciju javne rasvjete na području KTS 36 - Ulica Segment 4 (profil 148)</t>
  </si>
  <si>
    <t>Tehnička specifikacija materijala i rada za modernizaciju javne rasvjete na području KTS 37 - Ulica Segment 1 (profil 58)</t>
  </si>
  <si>
    <t>Tehnička specifikacija materijala i rada za modernizaciju javne rasvjete na području KTS 37 - Ulica Segment 2 (profil 159)</t>
  </si>
  <si>
    <t>Tehnička specifikacija materijala i rada za modernizaciju javne rasvjete na području KTS 4 - Ulica Segment 1 (profil 59)</t>
  </si>
  <si>
    <t>Cestovna svjetiljka, priključne snage maksimalno 45W, LED  izvor svjetlosti, temp. boje 3000 K, efikasnost svjetiljke min. 136 lm/W. Klasa izolacije II.
(ponuđeno: _______________________________________ )
Komplet</t>
  </si>
  <si>
    <t>Tehnička specifikacija materijala i rada za modernizaciju javne rasvjete na području KTS 4 - Ulica Segment 2 (profil 60)</t>
  </si>
  <si>
    <t>Tehnička specifikacija materijala i rada za modernizaciju javne rasvjete na području KTS 4 - Ulica Segment 3 (profil 137)</t>
  </si>
  <si>
    <t>Cestovna svjetiljka, priključne snage maksimalno 63W, LED  izvor svjetlosti, temp. boje 3000 K, efikasnost svjetiljke min. 139 lm/W. Klasa izolacije II.
(ponuđeno: _______________________________________ )
Komplet</t>
  </si>
  <si>
    <t>Tehnička specifikacija materijala i rada za modernizaciju javne rasvjete na području KTS 4 - Ulica Segment 4 (profil 149)</t>
  </si>
  <si>
    <t>Tehnička specifikacija materijala i rada za modernizaciju javne rasvjete na području KTS 4 - Ulica Segment 5 (profil 156)</t>
  </si>
  <si>
    <t>Tehnička specifikacija materijala i rada za modernizaciju javne rasvjete na području KTS 4 Dervišaga - Ulica Segment 1 (profil 61)</t>
  </si>
  <si>
    <t>Tehnička specifikacija materijala i rada za modernizaciju javne rasvjete na području KTS 4 Dervišaga - Ulica Segment 2 (profil 62)</t>
  </si>
  <si>
    <t>Tehnička specifikacija materijala i rada za modernizaciju javne rasvjete na području KTS 4 Vidovci - Ulica Segment 1 (profil 63)</t>
  </si>
  <si>
    <t>Tehnička specifikacija materijala i rada za modernizaciju javne rasvjete na području KTS 4 Vidovci - Ulica Segment 2 (profil 159)</t>
  </si>
  <si>
    <t>Tehnička specifikacija materijala i rada za modernizaciju javne rasvjete na području KTS 40 - Ulica Segment 1 (profil 64)</t>
  </si>
  <si>
    <t>Tehnička specifikacija materijala i rada za modernizaciju javne rasvjete na području KTS 40 - Ulica Segment 2 (profil 65)</t>
  </si>
  <si>
    <t>Cestovna svjetiljka, priključne snage maksimalno 20W, LED  izvor svjetlosti, temp. boje 3000 K, efikasnost svjetiljke min. 132 lm/W. Klasa izolacije II.
(ponuđeno: _______________________________________ )
Komplet</t>
  </si>
  <si>
    <t>Tehnička specifikacija materijala i rada za modernizaciju javne rasvjete na području KTS 41 - Ulica Segment 1 (profil 150)</t>
  </si>
  <si>
    <t>Tehnička specifikacija materijala i rada za modernizaciju javne rasvjete na području KTS 43 - Ulica Segment 1 (profil 143)</t>
  </si>
  <si>
    <t>Tehnička specifikacija materijala i rada za modernizaciju javne rasvjete na području KTS 44 - Ulica Segment 1 (profil 138)</t>
  </si>
  <si>
    <t>Tehnička specifikacija materijala i rada za modernizaciju javne rasvjete na području KTS 49 - Ulica Segment 1 (profil 139)</t>
  </si>
  <si>
    <t>Tehnička specifikacija materijala i rada za modernizaciju javne rasvjete na području KTS 5 - Ulica Segment 1 (profil 66)</t>
  </si>
  <si>
    <t>Tehnička specifikacija materijala i rada za modernizaciju javne rasvjete na području KTS 5 - Ulica Segment 2 (profil 140)</t>
  </si>
  <si>
    <t>Tehnička specifikacija materijala i rada za modernizaciju javne rasvjete na području KTS 5 - Ulica Segment 3 (profil 141)</t>
  </si>
  <si>
    <t>Cestovna svjetiljka, priključne snage maksimalno 32W, LED  izvor svjetlosti, temp. boje 3000 K, efikasnost svjetiljke min. 156 lm/W. Klasa izolacije II.
(ponuđeno: _______________________________________ )
Komplet</t>
  </si>
  <si>
    <t>Tehnička specifikacija materijala i rada za modernizaciju javne rasvjete na području KTS 5 - Ulica Segment 4 (profil 151)</t>
  </si>
  <si>
    <t>Tehnička specifikacija materijala i rada za modernizaciju javne rasvjete na području KTS 5 Vidovci - Ulica Segment 1 (profil 67)</t>
  </si>
  <si>
    <t>Tehnička specifikacija materijala i rada za modernizaciju javne rasvjete na području KTS 5 Vidovci - Ulica Segment 2 (profil 133)</t>
  </si>
  <si>
    <t>Tehnička specifikacija materijala i rada za modernizaciju javne rasvjete na području KTS 51 - Ulica Segment 1 (profil 68)</t>
  </si>
  <si>
    <t>Tehnička specifikacija materijala i rada za modernizaciju javne rasvjete na području KTS 51 - Ulica Segment 2 (profil 69)</t>
  </si>
  <si>
    <t>Cestovna svjetiljka, priključne snage maksimalno 25W, LED  izvor svjetlosti, temp. boje 3000 K, efikasnost svjetiljke min. 146 lm/W. Klasa izolacije II.
(ponuđeno: _______________________________________ )
Komplet</t>
  </si>
  <si>
    <t>Tehnička specifikacija materijala i rada za modernizaciju javne rasvjete na području KTS 6 - Ulica Segment 1 (profil 142)</t>
  </si>
  <si>
    <t>Cestovna svjetiljka, priključne snage maksimalno 45W, LED  izvor svjetlosti, temp. boje 3000 K, efikasnost svjetiljke min. 142 lm/W. Klasa izolacije II.
(ponuđeno: _______________________________________ )
Komplet</t>
  </si>
  <si>
    <t>Tehnička specifikacija materijala i rada za modernizaciju javne rasvjete na području KTS 6 - Ulica Segment 2 (profil 152)</t>
  </si>
  <si>
    <t>Tehnička specifikacija materijala i rada za modernizaciju javne rasvjete na području KTS 64 - Ulica Segment 1 (profil 70)</t>
  </si>
  <si>
    <t>Cestovna svjetiljka, priključne snage maksimalno 77W, LED  izvor svjetlosti, temp. boje 3000 K, efikasnost svjetiljke min. 131 lm/W. Klasa izolacije II.
(ponuđeno: _______________________________________ )
Komplet</t>
  </si>
  <si>
    <t>Tehnička specifikacija materijala i rada za modernizaciju javne rasvjete na području KTS 64 - Ulica Segment 2 (profil 71)</t>
  </si>
  <si>
    <t>Tehnička specifikacija materijala i rada za modernizaciju javne rasvjete na području KTS 67 - Ulica Segment 1 (profil 72)</t>
  </si>
  <si>
    <t>Tehnička specifikacija materijala i rada za modernizaciju javne rasvjete na području KTS 67 - Ulica Segment 2 (profil 73)</t>
  </si>
  <si>
    <t>Cestovna svjetiljka, priključne snage maksimalno 26W, LED  izvor svjetlosti, temp. boje 3000 K, efikasnost svjetiljke min. 133 lm/W. Klasa izolacije II.
(ponuđeno: _______________________________________ )
Komplet</t>
  </si>
  <si>
    <t>Tehnička specifikacija materijala i rada za modernizaciju javne rasvjete na području KTS 67 - Ulica Segment 3 (profil 133)</t>
  </si>
  <si>
    <t>Tehnička specifikacija materijala i rada za modernizaciju javne rasvjete na području KTS 68 - Ulica Segment 1 (profil 74)</t>
  </si>
  <si>
    <t>Cestovna svjetiljka, priključne snage maksimalno 79W, LED  izvor svjetlosti, temp. boje 3000 K, efikasnost svjetiljke min. 129 lm/W. Klasa izolacije II.
(ponuđeno: _______________________________________ )
Komplet</t>
  </si>
  <si>
    <t>Tehnička specifikacija materijala i rada za modernizaciju javne rasvjete na području KTS 68 - Ulica Segment 2 (profil 75)</t>
  </si>
  <si>
    <t>Tehnička specifikacija materijala i rada za modernizaciju javne rasvjete na području KTS 7 - Ulica Segment 1 (profil 76)</t>
  </si>
  <si>
    <t>Cestovna svjetiljka, priključne snage maksimalno 63W, LED  izvor svjetlosti, temp. boje 3000 K, efikasnost svjetiljke min. 126 lm/W. Klasa izolacije II.
(ponuđeno: _______________________________________ )
Komplet</t>
  </si>
  <si>
    <t>Tehnička specifikacija materijala i rada za modernizaciju javne rasvjete na području KTS 7 - Ulica Segment 2 (profil 153)</t>
  </si>
  <si>
    <t>Tehnička specifikacija materijala i rada za modernizaciju javne rasvjete na području KTS 71 - Ulica Segment 1 (profil 77)</t>
  </si>
  <si>
    <t>Tehnička specifikacija materijala i rada za modernizaciju javne rasvjete na području KTS 72 - Ulica Segment 1 (profil 78)</t>
  </si>
  <si>
    <t>Tehnička specifikacija materijala i rada za modernizaciju javne rasvjete na području KTS 73 - Ulica Segment 1 (profil 79)</t>
  </si>
  <si>
    <t>Tehnička specifikacija materijala i rada za modernizaciju javne rasvjete na području KTS 73 - Ulica Segment 2 (profil 80)</t>
  </si>
  <si>
    <t>Tehnička specifikacija materijala i rada za modernizaciju javne rasvjete na području KTS 73 - Ulica Segment 3 (profil 134)</t>
  </si>
  <si>
    <t>Tehnička specifikacija materijala i rada za modernizaciju javne rasvjete na području KTS 79 - Ulica Segment 1 (profil 81)</t>
  </si>
  <si>
    <t>Cestovna svjetiljka, priključne snage maksimalno 63W, LED  izvor svjetlosti, temp. boje 3000 K, efikasnost svjetiljke min. 134 lm/W. Klasa izolacije II.
(ponuđeno: _______________________________________ )
Komplet</t>
  </si>
  <si>
    <t>Tehnička specifikacija materijala i rada za modernizaciju javne rasvjete na području KTS 79 - Ulica Segment 2 (profil 82)</t>
  </si>
  <si>
    <t>Tehnička specifikacija materijala i rada za modernizaciju javne rasvjete na području KTS 79 - Ulica Segment 3 (profil 83)</t>
  </si>
  <si>
    <t>Tehnička specifikacija materijala i rada za modernizaciju javne rasvjete na području KTS 79 - Ulica Segment 4 (profil 159)</t>
  </si>
  <si>
    <t>Tehnička specifikacija materijala i rada za modernizaciju javne rasvjete na području KTS 8 - Ulica Segment 1 (profil 159)</t>
  </si>
  <si>
    <t>Tehnička specifikacija materijala i rada za modernizaciju javne rasvjete na području KTS 9 - Ulica Segment 1 (profil 84)</t>
  </si>
  <si>
    <t>Cestovna svjetiljka, priključne snage maksimalno 77W, LED  izvor svjetlosti, temp. boje 3000 K, efikasnost svjetiljke min. 129 lm/W. Klasa izolacije II.
(ponuđeno: _______________________________________ )
Komplet</t>
  </si>
  <si>
    <t>Tehnička specifikacija materijala i rada za modernizaciju javne rasvjete na području KTS 9 - Ulica Segment 2 (profil 85)</t>
  </si>
  <si>
    <t>Tehnička specifikacija materijala i rada za modernizaciju javne rasvjete na području KTS 9 - Ulica Segment 3 (profil 86)</t>
  </si>
  <si>
    <t>Tehnička specifikacija materijala i rada za modernizaciju javne rasvjete na području KTS Slavonska - Ulica Segment 1 (profil 70)</t>
  </si>
  <si>
    <t>Tehnička specifikacija materijala i rada za modernizaciju javne rasvjete na području KTS Slavonska - Ulica Segment 2 (profil 154)</t>
  </si>
  <si>
    <t>Tehnička specifikacija materijala i rada za modernizaciju javne rasvjete na području PTTS 12 - Ulica Segment 1 (profil 87)</t>
  </si>
  <si>
    <t>Tehnička specifikacija materijala i rada za modernizaciju javne rasvjete na području PTTS 12 - Ulica Segment 2 (profil 143)</t>
  </si>
  <si>
    <t>Tehnička specifikacija materijala i rada za modernizaciju javne rasvjete na području PTTS 12 - Ulica Segment 3 (profil 159)</t>
  </si>
  <si>
    <t>Tehnička specifikacija materijala i rada za modernizaciju javne rasvjete na području ŽSTS 39 - Ulica Segment 1 (profil 88)</t>
  </si>
  <si>
    <t>Tehnička specifikacija materijala i rada za modernizaciju javne rasvjete na području ŽSTS 45 - Ulica Segment 1 (profil 89)</t>
  </si>
  <si>
    <t>Tehnička specifikacija materijala i rada za modernizaciju javne rasvjete na području ŽSTS 45 - Ulica Segment 2 (profil 90)</t>
  </si>
  <si>
    <t>Tehnička specifikacija materijala i rada za modernizaciju javne rasvjete na području ŽSTS 45 - Ulica Segment 3 (profil 91)</t>
  </si>
  <si>
    <t>Tehnička specifikacija materijala i rada za modernizaciju javne rasvjete na području ŽSTS 46 - Ulica Segment 1 (profil 92)</t>
  </si>
  <si>
    <t>Tehnička specifikacija materijala i rada za modernizaciju javne rasvjete na području ŽSTS 46 - Ulica Segment 2 (profil 93)</t>
  </si>
  <si>
    <t>Cestovna svjetiljka, priključne snage maksimalno 39W, LED  izvor svjetlosti, temp. boje 3000 K, efikasnost svjetiljke min. 139 lm/W. Klasa izolacije II.
(ponuđeno: _______________________________________ )
Komplet</t>
  </si>
  <si>
    <t>Tehnička specifikacija materijala i rada za modernizaciju javne rasvjete na području ŽSTS 47 - Ulica Segment 1 (profil 94)</t>
  </si>
  <si>
    <t>Tehnička specifikacija materijala i rada za modernizaciju javne rasvjete na području ŽSTS 47 - Ulica Segment 2 (profil 159)</t>
  </si>
  <si>
    <t>Tehnička specifikacija materijala i rada za modernizaciju javne rasvjete na području ŽSTS 53 - Ulica Segment 1 (profil 96)</t>
  </si>
  <si>
    <t>Cestovna svjetiljka, priključne snage maksimalno 32W, LED  izvor svjetlosti, temp. boje 3000 K, efikasnost svjetiljke min. 151 lm/W. Klasa izolacije II.
(ponuđeno: _______________________________________ )
Komplet</t>
  </si>
  <si>
    <t>Tehnička specifikacija materijala i rada za modernizaciju javne rasvjete na području ŽSTS 53 - Ulica Segment 2 (profil 97)</t>
  </si>
  <si>
    <t>Tehnička specifikacija materijala i rada za modernizaciju javne rasvjete na području ŽSTS 53 - Ulica Segment 3 (profil 159)</t>
  </si>
  <si>
    <t>Tehnička specifikacija materijala i rada za modernizaciju javne rasvjete na području ŽSTS 54 - Ulica Segment 1 (profil 98)</t>
  </si>
  <si>
    <t>Tehnička specifikacija materijala i rada za modernizaciju javne rasvjete na području ŽSTS 54 - Ulica Segment 2 (profil 159)</t>
  </si>
  <si>
    <t>Tehnička specifikacija materijala i rada za modernizaciju javne rasvjete na području ŽSTS 55 - Ulica Segment 1 (profil 99)</t>
  </si>
  <si>
    <t>Tehnička specifikacija materijala i rada za modernizaciju javne rasvjete na području ŽSTS 55 - Ulica Segment 2 (profil 100)</t>
  </si>
  <si>
    <t>Tehnička specifikacija materijala i rada za modernizaciju javne rasvjete na području ŽSTS 55 - Ulica Segment 3 (profil 159)</t>
  </si>
  <si>
    <t>Tehnička specifikacija materijala i rada za modernizaciju javne rasvjete na području ŽSTS Alaginci - Ulica Segment 1 (profil 101)</t>
  </si>
  <si>
    <t>Tehnička specifikacija materijala i rada za modernizaciju javne rasvjete na području ŽSTS Bankovci - Ulica Segment 1 (profil 102)</t>
  </si>
  <si>
    <t>Tehnička specifikacija materijala i rada za modernizaciju javne rasvjete na području ŽSTS Dervišaga 1 - Ulica Segment 1 (profil 103)</t>
  </si>
  <si>
    <t>Tehnička specifikacija materijala i rada za modernizaciju javne rasvjete na području ŽSTS Dervišaga 1 - Ulica Segment 2 (profil 104)</t>
  </si>
  <si>
    <t>Tehnička specifikacija materijala i rada za modernizaciju javne rasvjete na području ŽSTS Dervišaga 2 - Ulica Segment 1 (profil 105)</t>
  </si>
  <si>
    <t>Tehnička specifikacija materijala i rada za modernizaciju javne rasvjete na području ŽSTS Dervišaga 3 - Ulica Segment 1 (profil 106)</t>
  </si>
  <si>
    <t>Tehnička specifikacija materijala i rada za modernizaciju javne rasvjete na području ŽSTS Drškovci - Ulica Segment 1 (profil 107)</t>
  </si>
  <si>
    <t>Tehnička specifikacija materijala i rada za modernizaciju javne rasvjete na području ŽSTS Drškovci - Ulica Segment 2 (profil 108)</t>
  </si>
  <si>
    <t>Tehnička specifikacija materijala i rada za modernizaciju javne rasvjete na području ŽSTS Drškovci - Ulica Segment 3 (profil 155)</t>
  </si>
  <si>
    <t>Tehnička specifikacija materijala i rada za modernizaciju javne rasvjete na području ŽSTS Emovački Lug - Ulica Segment 1 (profil 109)</t>
  </si>
  <si>
    <t>Tehnička specifikacija materijala i rada za modernizaciju javne rasvjete na području ŽSTS Golobrdci - Ulica Segment 1 (profil 111)</t>
  </si>
  <si>
    <t>Tehnička specifikacija materijala i rada za modernizaciju javne rasvjete na području ŽSTS Golobrdci - Ulica Segment 2 (profil 159)</t>
  </si>
  <si>
    <t>Tehnička specifikacija materijala i rada za modernizaciju javne rasvjete na području ŽSTS Gornji Emovci - Ulica Segment 1 (profil 110)</t>
  </si>
  <si>
    <t>Tehnička specifikacija materijala i rada za modernizaciju javne rasvjete na području ŽSTS Kunovci - Ulica Segment 1 (profil 112)</t>
  </si>
  <si>
    <t>Tehnička specifikacija materijala i rada za modernizaciju javne rasvjete na području ŽSTS Kunovci - Ulica Segment 2 (profil 159)</t>
  </si>
  <si>
    <t>Tehnička specifikacija materijala i rada za modernizaciju javne rasvjete na području ŽSTS Marindvor 2 - Ulica Segment 1 (profil 113)</t>
  </si>
  <si>
    <t>Tehnička specifikacija materijala i rada za modernizaciju javne rasvjete na području ŽSTS Marindvor 2 - Ulica Segment 2 (profil 114)</t>
  </si>
  <si>
    <t>Tehnička specifikacija materijala i rada za modernizaciju javne rasvjete na području ŽSTS Mihaljevci - Ulica Segment 1 (profil 115)</t>
  </si>
  <si>
    <t>Tehnička specifikacija materijala i rada za modernizaciju javne rasvjete na području ŽSTS Mihaljevci - Ulica Segment 2 (profil 116)</t>
  </si>
  <si>
    <t>Tehnička specifikacija materijala i rada za modernizaciju javne rasvjete na području ŽSTS Mihaljevci 3 - Ulica Segment 1 (profil 117)</t>
  </si>
  <si>
    <t>Tehnička specifikacija materijala i rada za modernizaciju javne rasvjete na području ŽSTS Mihaljevci 3 - Ulica Segment 2 (profil 118)</t>
  </si>
  <si>
    <t>Tehnička specifikacija materijala i rada za modernizaciju javne rasvjete na području ŽSTS Nova Lipa - Ulica Segment 1 (profil 119)</t>
  </si>
  <si>
    <t>Tehnička specifikacija materijala i rada za modernizaciju javne rasvjete na području ŽSTS Novi Mihaljevci - Ulica Segment 1 (profil 120)</t>
  </si>
  <si>
    <t>Tehnička specifikacija materijala i rada za modernizaciju javne rasvjete na području ŽSTS Novo selo - Ulica Segment 1 (profil 121)</t>
  </si>
  <si>
    <t>Tehnička specifikacija materijala i rada za modernizaciju javne rasvjete na području ŽSTS Novo selo - Ulica Segment 2 (profil 159)</t>
  </si>
  <si>
    <t>Tehnička specifikacija materijala i rada za modernizaciju javne rasvjete na području ŽSTS Seoci - Ulica Segment 1 (profil 122)</t>
  </si>
  <si>
    <t>Tehnička specifikacija materijala i rada za modernizaciju javne rasvjete na području ŽSTS Šeovci - Ulica Segment 1 (profil 123)</t>
  </si>
  <si>
    <t>Tehnička specifikacija materijala i rada za modernizaciju javne rasvjete na području ŽSTS Turnić - Ulica Segment 1 (profil 124)</t>
  </si>
  <si>
    <t>Tehnička specifikacija materijala i rada za modernizaciju javne rasvjete na području ŽSTS Ugarci - Ulica Segment 1 (profil 125)</t>
  </si>
  <si>
    <t>Tehnička specifikacija materijala i rada za modernizaciju javne rasvjete na području ŽSTS Ugarci - Ulica Segment 2 (profil 126)</t>
  </si>
  <si>
    <t>Tehnička specifikacija materijala i rada za modernizaciju javne rasvjete na području ŽSTS Vidovci 3 - Ulica Segment 1 (profil 127)</t>
  </si>
  <si>
    <t>Tehnička specifikacija materijala i rada za modernizaciju javne rasvjete na području ŽSTS Vidovci 3 - Ulica Segment 2 (profil 159)</t>
  </si>
  <si>
    <t>1 - 3</t>
  </si>
  <si>
    <t>8 - 1</t>
  </si>
  <si>
    <t>12 - 2</t>
  </si>
  <si>
    <t>13 - 1</t>
  </si>
  <si>
    <t>14 - 2</t>
  </si>
  <si>
    <t>Tehnička specifikacija materijala i rada za modernizaciju javne rasvjete na području KTS 10 - Ulica Segment 2 (profil 17)</t>
  </si>
  <si>
    <t>14 - 3</t>
  </si>
  <si>
    <t>Tehnička specifikacija materijala i rada za modernizaciju javne rasvjete na području KTS 10 - Ulica Segment 3 (profil 18)</t>
  </si>
  <si>
    <t>16 - 2</t>
  </si>
  <si>
    <t>16 - 3</t>
  </si>
  <si>
    <t>18 - 2</t>
  </si>
  <si>
    <t>19 - 2</t>
  </si>
  <si>
    <t>19 - 3</t>
  </si>
  <si>
    <t>23 - 2</t>
  </si>
  <si>
    <t>23 - 3</t>
  </si>
  <si>
    <t>23 - 4</t>
  </si>
  <si>
    <t>26 - 3</t>
  </si>
  <si>
    <t>26 - 4</t>
  </si>
  <si>
    <t>27 - 3</t>
  </si>
  <si>
    <t>29 - 1</t>
  </si>
  <si>
    <t>29 - 2</t>
  </si>
  <si>
    <t>29 - 3</t>
  </si>
  <si>
    <t>29 - 4</t>
  </si>
  <si>
    <t>29 - 5</t>
  </si>
  <si>
    <t>29 - 6</t>
  </si>
  <si>
    <t>29 - 7</t>
  </si>
  <si>
    <t>33 - 1</t>
  </si>
  <si>
    <t>33 - 2</t>
  </si>
  <si>
    <t>33 - 3</t>
  </si>
  <si>
    <t>33 - 4</t>
  </si>
  <si>
    <t>33 - 5</t>
  </si>
  <si>
    <t>33 - 6</t>
  </si>
  <si>
    <t>34 - 2</t>
  </si>
  <si>
    <t>34 - 3</t>
  </si>
  <si>
    <t>35 - 1</t>
  </si>
  <si>
    <t>35 - 2</t>
  </si>
  <si>
    <t>35 - 3</t>
  </si>
  <si>
    <t>35 - 4</t>
  </si>
  <si>
    <t>35 - 5</t>
  </si>
  <si>
    <t>36 - 2</t>
  </si>
  <si>
    <t>37 - 1</t>
  </si>
  <si>
    <t>38 - 3</t>
  </si>
  <si>
    <t>39 - 1</t>
  </si>
  <si>
    <t>40 - 4</t>
  </si>
  <si>
    <t>42 - 5</t>
  </si>
  <si>
    <t>43 - 1</t>
  </si>
  <si>
    <t>43 - 2</t>
  </si>
  <si>
    <t>44 - 1</t>
  </si>
  <si>
    <t>44 - 2</t>
  </si>
  <si>
    <t>51 - 3</t>
  </si>
  <si>
    <t>51 - 4</t>
  </si>
  <si>
    <t>53 - 1</t>
  </si>
  <si>
    <t>53 - 2</t>
  </si>
  <si>
    <t>54 - 2</t>
  </si>
  <si>
    <t>56 - 2</t>
  </si>
  <si>
    <t>56 - 3</t>
  </si>
  <si>
    <t>61 - 3</t>
  </si>
  <si>
    <t>62 - 2</t>
  </si>
  <si>
    <t>62 - 3</t>
  </si>
  <si>
    <t>62 - 4</t>
  </si>
  <si>
    <t>68 - 3</t>
  </si>
  <si>
    <t>69 - 2</t>
  </si>
  <si>
    <t>70 - 2</t>
  </si>
  <si>
    <t>Tehnička specifikacija materijala i rada za modernizaciju javne rasvjete na području ŽSTS 50 - Ulica Segment 1 (profil 95)</t>
  </si>
  <si>
    <t>72 - 2</t>
  </si>
  <si>
    <t>72 - 3</t>
  </si>
  <si>
    <t>73 - 2</t>
  </si>
  <si>
    <t>74 - 2</t>
  </si>
  <si>
    <t>74 - 3</t>
  </si>
  <si>
    <t>75 - 1</t>
  </si>
  <si>
    <t>77 - 2</t>
  </si>
  <si>
    <t>80 - 2</t>
  </si>
  <si>
    <t>80 - 3</t>
  </si>
  <si>
    <t>81 - 1</t>
  </si>
  <si>
    <t>82 - 1</t>
  </si>
  <si>
    <t>82 - 2</t>
  </si>
  <si>
    <t>92 - 1</t>
  </si>
  <si>
    <t>94 - 2</t>
  </si>
  <si>
    <t>95 - 2</t>
  </si>
  <si>
    <t>Tehnička specifikacija materijala i rada za modernizaciju javne rasvjete na području KTS 1 - Ulica Segment 2 (Dalmatinska)</t>
  </si>
  <si>
    <t>Cestovna svjetiljka, priključne snage maksimalno 50W, LED  izvor svjetlosti, temp. boje 3000 K, efikasnost svjetiljke min. 123 lm/W. Klasa izolacije II.
(ponuđeno: _______________________________________ )
Komplet</t>
  </si>
  <si>
    <t>Tehnička specifikacija materijala i rada za modernizaciju javne rasvjete na području KTS 1 - Ulica Segment 2 (Matice hrvatske 1)</t>
  </si>
  <si>
    <t>Tehnička specifikacija materijala i rada za modernizaciju javne rasvjete na području KTS 1 - Ulica Segment 2 (Matice hrvatske 2)</t>
  </si>
  <si>
    <t>Cestovna svjetiljka, priključne snage maksimalno 53W, LED  izvor svjetlosti, temp. boje 3000 K, efikasnost svjetiljke min. 144 lm/W. Klasa izolacije II.
(ponuđeno: _______________________________________ )
Komplet</t>
  </si>
  <si>
    <t>Cestovna svjetiljka, priključne snage maksimalno 68W, LED  izvor svjetlosti, temp. boje 3000 K, efikasnost svjetiljke min. 165 lm/W. Klasa izolacije II.
(ponuđeno: _______________________________________ )
Komplet</t>
  </si>
  <si>
    <t>Tehnička specifikacija materijala i rada za modernizaciju javne rasvjete na području KTS 16 - Ulica Segment 3 (Kalvarija)</t>
  </si>
  <si>
    <t>Cestovna svjetiljka, priključne snage maksimalno 26W, LED  izvor svjetlosti, temp. boje 3000 K, efikasnost svjetiljke min. 135 lm/W. Klasa izolacije II.
(ponuđeno: _______________________________________ )
Komplet</t>
  </si>
  <si>
    <t>Tehnička specifikacija materijala i rada za modernizaciju javne rasvjete na području KTS 2 - Ulica Segment 5 (Antuna Kanižlića)</t>
  </si>
  <si>
    <t>Tehnička specifikacija materijala i rada za modernizaciju javne rasvjete na području KTS 2 - Ulica Segment 6 (Svetog Vida)</t>
  </si>
  <si>
    <t>Tehnička specifikacija materijala i rada za modernizaciju javne rasvjete na području KTS 2 - Ulica Segment 7 (Trg Matka Peića)</t>
  </si>
  <si>
    <t>Tehnička specifikacija materijala i rada za modernizaciju javne rasvjete na području KTS 2 - Ulica Segment 8 (Trg Svetog Trojstva)</t>
  </si>
  <si>
    <t>Tehnička specifikacija materijala i rada za modernizaciju javne rasvjete na području KTS 2 - Ulica Segment 9 (Kamenita vrata)</t>
  </si>
  <si>
    <t>Cestovna svjetiljka, priključne snage maksimalno 45W, LED  izvor svjetlosti, temp. boje 3000 K, efikasnost svjetiljke min. 151 lm/W. Klasa izolacije II.
(ponuđeno: _______________________________________ )
Komplet</t>
  </si>
  <si>
    <t>Tehnička specifikacija materijala i rada za modernizaciju javne rasvjete na području KTS 23 - Ulica Segment 1 (Sokolova)</t>
  </si>
  <si>
    <t>Tehnička specifikacija materijala i rada za modernizaciju javne rasvjete na području KTS 23 - Ulica Segment 3 (profil P7)</t>
  </si>
  <si>
    <t>Tehnička specifikacija materijala i rada za modernizaciju javne rasvjete na području KTS 25 - Ulica Segment 3 (Miroslava Kraljevića)</t>
  </si>
  <si>
    <t>Tehnička specifikacija materijala i rada za modernizaciju javne rasvjete na području KTS 25 - Ulica Segment 4 (Pod gradom)</t>
  </si>
  <si>
    <t>Tehnička specifikacija materijala i rada za modernizaciju javne rasvjete na području KTS 25 - Ulica Segment 5 (Trg Matka Peića)</t>
  </si>
  <si>
    <t>Tehnička specifikacija materijala i rada za modernizaciju javne rasvjete na području KTS 25 - Ulica Segment 6 (pješački prijelaz M. Kraljevića)</t>
  </si>
  <si>
    <t>Cestovna svjetiljka, priključne snage maksimalno 68W, LED  izvor svjetlosti, temp. boje 3000 K, efikasnost svjetiljke min. 120 lm/W. Klasa izolacije II.
(ponuđeno: _______________________________________ )
Komplet</t>
  </si>
  <si>
    <t>Tehnička specifikacija materijala i rada za modernizaciju javne rasvjete na području KTS 26 - Ulica Segment 5 (Orljavska)</t>
  </si>
  <si>
    <t>Cestovna svjetiljka, priključne snage maksimalno 53W, LED  izvor svjetlosti, temp. boje 3000 K, efikasnost svjetiljke min. 139 lm/W. Klasa izolacije II.
(ponuđeno: _______________________________________ )
Komplet</t>
  </si>
  <si>
    <t>Tehnička specifikacija materijala i rada za modernizaciju javne rasvjete na području KTS 3 - Ulica Segment 7 (Kamenita vrata)</t>
  </si>
  <si>
    <t>Tehnička specifikacija materijala i rada za modernizaciju javne rasvjete na području KTS 3 - Ulica Segment 7 (Babukićeva)</t>
  </si>
  <si>
    <t>Cestovna svjetiljka, priključne snage maksimalno 105W, LED  izvor svjetlosti, temp. boje 3000 K, efikasnost svjetiljke min. 146 lm/W. Klasa izolacije II.
(ponuđeno: _______________________________________ )
Komplet</t>
  </si>
  <si>
    <t>Tehnička specifikacija materijala i rada za modernizaciju javne rasvjete na području KTS 48 - Ulica Segment 2  (Sv. Florijana)</t>
  </si>
  <si>
    <t>Tehnička specifikacija materijala i rada za modernizaciju javne rasvjete na području KTS 49 - Ulica Segment 2 (Županijska)</t>
  </si>
  <si>
    <t>Tehnička specifikacija materijala i rada za modernizaciju javne rasvjete na području KTS 5 - Ulica Segment 5 (pješački prijelaz Njemačka ul.)</t>
  </si>
  <si>
    <t>Tehnička specifikacija materijala i rada za modernizaciju javne rasvjete na području KTS 5 - Ulica Segment 6 (pješački prijelaz Arslanovci ul.)</t>
  </si>
  <si>
    <t>Cestovna svjetiljka, priključne snage maksimalno 79W, LED  izvor svjetlosti, temp. boje 3000 K, efikasnost svjetiljke min. 145 lm/W. Klasa izolacije II.
(ponuđeno: _______________________________________ )
Komplet</t>
  </si>
  <si>
    <t>Tehnička specifikacija materijala i rada za modernizaciju javne rasvjete na području PTTS 12 - Ulica Segment 4 (Sokolova)</t>
  </si>
  <si>
    <t>Tehnička specifikacija materijala po segmentima ovisno o vrsti svjetiljke i segmentu</t>
  </si>
  <si>
    <t>Dobava DVOKRAKA 1630mm, izveden s dva  polukružna luka  (promjer luka od 800mm), međusobno spojenih, čelični, cijevni sa cijevi promjera 42,4mm debljine stjenke 3,2mm, vruće cinčani i bojani – plastificirani u boji svjetiljke  (RAL usklađen sa investitorom i konzervatorom), krakovi izvedeni na prihvat - adapter za stup vanjskog promjera 76mm. Dvokrak pripremljen za prihvat svjetiljaka promjera 60mm. (ZONA konzervatora)</t>
  </si>
  <si>
    <t>Redukcije za stup, pocinčane (phi 76/60mm i 90/60mm) ZONA konzervatora</t>
  </si>
  <si>
    <t>Bojanje svjetiljki u boju prema uvjetu Konzervatora - antracit</t>
  </si>
  <si>
    <t>kpl</t>
  </si>
  <si>
    <t>m</t>
  </si>
  <si>
    <t>96 - 1</t>
  </si>
  <si>
    <t>TEHNIČKA SPECIFIKACIJA MATERIJALA PO SEGMENTIMA OVISNO O VRSTI SVJETILJKE I SEGMENTU</t>
  </si>
  <si>
    <t>Tehnička specifikacija materijala i rada za modernizaciju javne rasvjete na području BSTS Stara Lipa - Ulica Segment 2 (profil 159)</t>
  </si>
  <si>
    <t>13 - 2</t>
  </si>
  <si>
    <t>13 - 3</t>
  </si>
  <si>
    <t>13 - 4</t>
  </si>
  <si>
    <t>23 - 5</t>
  </si>
  <si>
    <t>23 - 6</t>
  </si>
  <si>
    <t>23 - 7</t>
  </si>
  <si>
    <t>23 - 8</t>
  </si>
  <si>
    <t>23 - 9</t>
  </si>
  <si>
    <t>28 - 3</t>
  </si>
  <si>
    <t>28 - 4</t>
  </si>
  <si>
    <t>28 - 5</t>
  </si>
  <si>
    <t>28 - 6</t>
  </si>
  <si>
    <t>33 - 7</t>
  </si>
  <si>
    <t>33 - 8</t>
  </si>
  <si>
    <t>Tehnička specifikacija materijala i rada za modernizaciju javne rasvjete na području KTS 48 - Ulica Segment 1 (Dragutina Lermana)</t>
  </si>
  <si>
    <t>49 - 2</t>
  </si>
  <si>
    <t>50 - 2</t>
  </si>
  <si>
    <t>51 - 5</t>
  </si>
  <si>
    <t>51 - 6</t>
  </si>
  <si>
    <t>Tehnička specifikacija materijala i rada za modernizaciju javne rasvjete na području KTS 7 - Ulica Segment 1 (Sv Roka)</t>
  </si>
  <si>
    <t>63 - 2</t>
  </si>
  <si>
    <t>Tehnička specifikacija materijala i rada za modernizaciju javne rasvjete na području KTS 8 - Ulica Segment 2 (profil P7)</t>
  </si>
  <si>
    <t>66 - 4</t>
  </si>
  <si>
    <t>Cestovna svjetiljka, priključne snage maksimalno 53W, LED  izvor svjetlosti, temp. boje 3000 K, efikasnost svjetiljke min. 146 lm/W. Klasa izolacije II.
(ponuđeno: _______________________________________ )
Komplet</t>
  </si>
  <si>
    <t>Dekorativna svjetiljka stožastog oblika, priključne snage maksimalno 26W, LED  izvor svjetlosti, temp. boje 3000 K, efikasnost svjetiljke min. 129 lm/W. Klasa izolacije II.
(ponuđeno: _______________________________________ )
Komplet</t>
  </si>
  <si>
    <t>LED modul za ugradnju u postojeću svjetiljku, priključne snage maksimalno 39W, LED  izvor svjetlosti, temp. boje 3000 K, efikasnost svjetiljke min. 149 lm/W. Klasa izolacije II.
(ponuđeno: _______________________________________ )
Komplet</t>
  </si>
  <si>
    <t>LED modul za ugradnju u postojeću svjetiljku, priključne snage maksimalno 13W, LED  izvor svjetlosti, temp. boje 3000 K, efikasnost svjetiljke min. 145 lm/W. Klasa izolacije II.
(ponuđeno: _______________________________________ )
Komplet</t>
  </si>
  <si>
    <t>Dekorativna svjetiljka stožastog oblika, priključne snage maksimalno 25W, LED  izvor svjetlosti, temp. boje 3000 K, efikasnost svjetiljke min. 120 lm/W. Klasa izolacije II.
(ponuđeno: _______________________________________ )
Komplet</t>
  </si>
  <si>
    <t>Dekorativna svjetiljka stožastog oblika, priključne snage maksimalno 36W, LED  izvor svjetlosti, temp. boje 3000 K, efikasnost svjetiljke min. 125 lm/W. Klasa izolacije II.
(ponuđeno: _______________________________________ )
Komplet</t>
  </si>
  <si>
    <t>Dekorativna svjetiljka kružnog oblika, priključne snage maksimalno 25W, LED  izvor svjetlosti, temp. boje 3000 K, efikasnost svjetiljke min. 100 lm/W. Klasa izolacije II.
(ponuđeno: _______________________________________ )
Komplet</t>
  </si>
  <si>
    <t>LED modul za ugradnju u postojeću svjetiljku, priključne snage maksimalno 67W, LED  izvor svjetlosti, temp. boje 3000 K, efikasnost svjetiljke min. 129 lm/W. Klasa izolacije II.
(ponuđeno: _______________________________________ )
Komplet</t>
  </si>
  <si>
    <t>Dekorativna svjetiljka stožastog oblika, priključne snage maksimalno 19W, LED  izvor svjetlosti, temp. boje 3000 K, efikasnost svjetiljke min. 126 lm/W. Klasa izolacije II.
(ponuđeno: _______________________________________ )
Komplet</t>
  </si>
  <si>
    <t>LED modul za ugradnju u postojeću svjetiljku, priključne snage maksimalno 67W, LED  izvor svjetlosti, temp. boje 3000 K, efikasnost svjetiljke min. 118 lm/W. Klasa izolacije II.
(ponuđeno: _______________________________________ )
Komplet</t>
  </si>
  <si>
    <t>Dekorativna svjetiljka stožastog oblika, priključne snage maksimalno 14W, LED  izvor svjetlosti, temp. boje 3000 K, efikasnost svjetiljke min. 123 lm/W. Klasa izolacije II.
(ponuđeno: _______________________________________ )
Komplet</t>
  </si>
  <si>
    <t>Dekorativna svjetiljka kružnog oblika, priključne snage maksimalno 60W, LED  izvor svjetlosti, temp. boje 3000 K, efikasnost svjetiljke min. 103 lm/W. Klasa izolacije II.
(ponuđeno: _______________________________________ )
Komplet</t>
  </si>
  <si>
    <t>LED modul za ugradnju u postojeću svjetiljku, priključne snage maksimalno 53W, LED  izvor svjetlosti, temp. boje 3000 K, efikasnost svjetiljke min. 141 lm/W. Klasa izolacije II.
(ponuđeno: _______________________________________ )
Komplet</t>
  </si>
  <si>
    <t>Cestovna svjetiljka, priključne snage maksimalno 89W, LED  izvor svjetlosti, temp. boje 3000 K, efikasnost svjetiljke min. 147 lm/W. Klasa izolacije II.
(ponuđeno: _______________________________________ )
Komplet</t>
  </si>
  <si>
    <t>Dekorativna svjetiljka stožastog oblika, priključne snage maksimalno 36W, LED  izvor svjetlosti, temp. boje 3000 K, efikasnost svjetiljke min. 124 lm/W. Klasa izolacije II.
(ponuđeno: _______________________________________ )
Komplet</t>
  </si>
  <si>
    <t>Dekorativna svjetiljka stožastog oblika, priključne snage maksimalno 18W, LED  izvor svjetlosti, temp. boje 3000 K, efikasnost svjetiljke min. 122 lm/W. Klasa izolacije II.
(ponuđeno: _______________________________________ )
Komplet</t>
  </si>
  <si>
    <t>Dekorativna svjetiljka kružnog oblika, priključne snage maksimalno 13W, LED  izvor svjetlosti, temp. boje 3000 K, efikasnost svjetiljke min. 139 lm/W. Klasa izolacije II.
(ponuđeno: _______________________________________ )
Komplet</t>
  </si>
  <si>
    <t>Dekorativna svjetiljka oblika starog ferala, priključne snage maksimalno 26W, LED  izvor svjetlosti, temp. boje 3000 K, efikasnost svjetiljke min. 100 lm/W. Klasa izolacije II.
(ponuđeno: _______________________________________ )
Komplet</t>
  </si>
  <si>
    <t>LED modul za ugradnju u postojeću svjetiljku, priključne snage maksimalno 59W, LED  izvor svjetlosti, temp. boje 3000 K, efikasnost svjetiljke min. 133 lm/W. Klasa izolacije II.
(ponuđeno: _______________________________________ )
Komplet</t>
  </si>
  <si>
    <t>Cestovna svjetiljka, priključne snage maksimalno 26W, LED  izvor svjetlosti, temp. boje 3000 K, efikasnost svjetiljke min. 127 lm/W. Klasa izolacije II.
(ponuđeno: _______________________________________ )
Komplet</t>
  </si>
  <si>
    <t>Cestovna svjetiljka, priključne snage maksimalno 39W, LED  izvor svjetlosti, temp. boje 3000 K, efikasnost svjetiljke min. 147 lm/W. Klasa izolacije II.
(ponuđeno: _______________________________________ )
Komplet</t>
  </si>
  <si>
    <t>Isporučiti, spojiti i ugraditi sljedeće tipove cestovne rasvjete s pripadajućim predspojnim spravama i izvorima svjetlosti.
Ponuditelj mora dokazati Naručitelju ponuđenu kvalitetu svjetiljke i priložiti tablicu usporednih vrijednosti projektirano/ponuđeno.</t>
  </si>
  <si>
    <t>Isporučiti, spojiti i ugraditi na sljedeće tipove cestovne rasvjete s pripadajućim predspojnim spravama i izvorima svjetlosti.
Ponuditelj mora dokazati Naručitelju ponuđenu kvalitetu svjetiljke i priložiti tablicu usporednih vrijednosti projektirano/ponuđeno.</t>
  </si>
  <si>
    <t>Isporučiti, spojiti i ugraditi sljedeće tipove dekorativne rasvjete s pripadajućim predspojnim spravama i izvorima svjetlosti.
Ponuditelj mora dokazati Naručitelju ponuđenu kvalitetu svjetiljke i priložiti tablicu usporednih vrijednosti projektirano/ponuđeno.</t>
  </si>
  <si>
    <t>Izmještanje postojeće mjerne garniture i pripadnih glavnih osigurača te elemenata za osiguranje i upravljanje postojećih strujnih krugova javne rasvjete, iz transformatorske stanice u novi samostojeći ormar javne rasvjete s dva polja (polje za ugradnju mjerne garniture i polje javne rasvjete s tipskim bravicama distributera i koncesionara javne rasvjete). Stavka uključuje ormar javne rasvjete (s termostatom, grijače rasvjeetom i priključnicom) kao i svi radovi i materijal na priključenju novog ormara javne rasvjete s postojeće transformatorske stanice (iskop, kabel, zatrpavanje rova, spajanje napojnog kabela u transformatorskoj stanici i u novom ormaru javne rasvjete).</t>
  </si>
  <si>
    <t>Redukcije za dekorativne svjetiljke, pocinčane,  (phi 76/60mm i 90/60mm) izvan Zona konzervatora</t>
  </si>
  <si>
    <t>Isporučiti, spojiti i ugraditi LED modul za ugradnju u postojeću svjetiljku s pripadajućim predspojnim spravama i izvorima svjetlosti.
Ponuditelj mora dokazati Naručitelju ponuđenu kvalitetu svjetiljke i priložiti tablicu usporednih vrijednosti projektirano/ponuđeno.</t>
  </si>
  <si>
    <t>Isporuka i montaža čeličnog kraka duljine do 3m s promjerom vrha Ø60 za potrebu postavljanja svjetiljke javne rasvjete na betonski/drveni stup. Stavka uključuje sav potreban montažni pribor za krak. Komplet</t>
  </si>
  <si>
    <t>Isporuka i montaža čeličnog kraka duljine do 3m s promjerom vrha Ø60 za potrebu postavljanja svjetiljke javne rasvjete. Krak mora biti u skladu sa uvjetima konzervatora zbog ugradnje u konzervatorske zone. Stavka uključuje sav potreban montažni pribor za krak. Komplet</t>
  </si>
  <si>
    <t>Isporuka i montaža čeličnog kraka duljine do 3m s promjerom vrha Ø60 za potrebu postavljanja svjetiljke javne rasvjete na betonski/drveni stup. Krak mora biti u skladu s uvjetima konzervatora zbog ugradnje u konzervatorske zone. Stavka uključuje sav potreban montažni pribor za krak. Komplet</t>
  </si>
  <si>
    <t>Isporučiti, spojiti i ugraditi sljedeće tipove cestovne rasvjete sa specijalnom optikom za rasvjetljavanje pješačkih prijelaza i s pripadajućim predspojnim spravama i izvorima svjetlosti.
Ponuditelj mora dokazati Naručitelju ponuđenu kvalitetu svjetiljke i priložiti tablicu usporednih vrijednosti projektirano/ponuđeno.</t>
  </si>
  <si>
    <t>Isporučiti i ugraditi zidni nosač, prilagođen za montažu odabranog tipa nove svjetiljke na zid zgrade. Nosač mora biti u skladu s uvjetim konzervatora zbog ugradnje u konzervatorske zone. Komplet</t>
  </si>
  <si>
    <t>SVEUKUPNO
(S PDV-om):</t>
  </si>
  <si>
    <t>TROŠKOVNIK NVV-16-21</t>
  </si>
  <si>
    <t>REKONSTRUKCIJE JAVNE RASVJETE GRADA POŽEGE - nabava robe</t>
  </si>
  <si>
    <t xml:space="preserve">Ponuđena svjetiljka mora imati minimalno tražene
karakteristike ili bolje. Sve cestovne svjetiljke trebaju biti proizvedene od jednog proizvođača, uslijed zadržavanja vizualnog identiteta i ostvarenja minimalnih troškova u garanciji i nakon isteka garancije, a koji se tiču eksploatacije svjetiljke u njenom životnom vijeku. </t>
  </si>
  <si>
    <t>Isporučiti i ugraditi prilagodni nasadnik na vrh postojećeg rasvjetnog stupa, prilagođen za montažu odabranog tipa nove svjetiljke na postojeći rasvjetni stup.
Komplet</t>
  </si>
  <si>
    <t>U skladu s Tehničkim propisom za niskonaponske instalacije (NN br.05/10) i normama za javnu rasvjetu HRN EN 13201, u prisustvu nadzornog inženjera izvršiti sIjedeća ispitivanja i dostaviti pismene protokole i izjave o svojstvima  ugrađene opreme:
Komplet</t>
  </si>
  <si>
    <t>Izmještanje postojeće mjerne garniture i pripadnih glavnih osigurača te elemenata za osiguranje i upravljanje postojećih strujnih krugova javne rasvjete, iz transformatorske stanice u novi samostojeći ormar javne rasvjete s dva polja (polje za ugradnju mjerne garniture i polje javne rasvjete s tipskim bravicama distributera i koncesionara javne rasvjete). Stavka uključuje ormar javne rasvjete (s termostatom, grijače rasvjetom i priključnicom) kao i svi radovi i materijal na priključenju novog ormara javne rasvjete s postojeće transformatorske stanice (iskop, kabel, zatrpavanje rova, spajanje napojnog kabela u transformatorskoj stanici i u novom ormaru javne rasvjete).</t>
  </si>
  <si>
    <t>U skladu s Tehničkim propisom za niskonaponske instalacije (NN br.05/10) i normama za javnu rasvjetu HRN EN 13201, u prisustvu nadzornog inženjera izvršiti sljedeća ispitivanja i dostaviti pismene protokole i izjave o svojstvima  ugrađene opreme:
Komplet</t>
  </si>
  <si>
    <t>U skladu s Tehničkim propisom za niskonaponske instalacije (NN br.05/10) i normama za javnu rasvjetu HRN EN 13201, u prisustvu nadzornog inženjera izvršiti sljedeća ispitivanja i dostaviti pismene protokole i izjave o svojstvima ugrađene opreme:
Komplet</t>
  </si>
  <si>
    <t xml:space="preserve">Ponuđena svjetiljka mora imati minimalno tražene
karakteristike ili bolje. Sve cestovne svjetiljke trebaju biti proizvedene od jednog proizvođača, uslijed zadržavanja vizualnog identiteta i ostvarenja minimalnih torškova u garanciji i nakon isteka garancije, a koji se tiču eksploatacije svjetiljke u njenom životnom vijeku. </t>
  </si>
  <si>
    <t xml:space="preserve">Ponuđena svjetiljka mora imati minimalno tražene
karakteristike ili bolje. Sve cestovne svjetiljke trebaju biti proizvedene od jednog proizvođača, uslijed zadržavanja vizualnog identiteta i ostvarenja minimajnih troškova u garanciji i nakon isteka garancije, a koji se tiču eksploatacije svjetiljke u njenom životnom vijeku. </t>
  </si>
  <si>
    <t>Predspojeni "muško-ženski" konektori IP68 zajedno sa kabelom na svjetiljku - za svjetiljke na betonskim i drvenim stupovima. Trošak može biti uračunat u cijenu svjetiljke.</t>
  </si>
  <si>
    <t>Predspojeni kabel iz svjetiljke duljine od svjetiljke do razdjelnice stupa (za svjetiljke na čeličnim stupovima) tip kao HO/FR 3x1,5mm^2. Trošak može biti uračunat u cijenu svjetiljke.</t>
  </si>
  <si>
    <t xml:space="preserve">Opremiti svaku svjetiljku Smart city Zhaga priključkom, komplet sa opremom i softwareom prema zadanoj specifikaciji.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</si>
</sst>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_k_n"/>
    <numFmt numFmtId="165" formatCode="#,##0.00;[Red]#,##0.00"/>
    <numFmt numFmtId="166" formatCode="mmm/dd"/>
    <numFmt numFmtId="167" formatCode="#,##0.00\ &quot;kn&quot;"/>
  </numFmts>
  <fonts count="17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color rgb="FF0070C0"/>
      <name val="Arial"/>
      <family val="2"/>
      <charset val="238"/>
    </font>
    <font>
      <b/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9"/>
      <name val="Arial"/>
      <family val="2"/>
      <charset val="238"/>
    </font>
    <font>
      <b/>
      <i/>
      <sz val="12"/>
      <name val="Arial"/>
      <family val="2"/>
      <charset val="238"/>
    </font>
    <font>
      <b/>
      <i/>
      <sz val="12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b/>
      <i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49" fontId="3" fillId="0" borderId="0" xfId="0" applyNumberFormat="1" applyFont="1" applyAlignment="1">
      <alignment vertical="top" wrapText="1"/>
    </xf>
    <xf numFmtId="0" fontId="4" fillId="0" borderId="0" xfId="0" applyFont="1"/>
    <xf numFmtId="0" fontId="3" fillId="0" borderId="0" xfId="0" applyFont="1" applyAlignment="1">
      <alignment horizontal="right" wrapText="1"/>
    </xf>
    <xf numFmtId="3" fontId="3" fillId="0" borderId="0" xfId="0" applyNumberFormat="1" applyFont="1" applyAlignment="1">
      <alignment wrapText="1"/>
    </xf>
    <xf numFmtId="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center" vertical="top"/>
    </xf>
    <xf numFmtId="165" fontId="3" fillId="0" borderId="0" xfId="0" applyNumberFormat="1" applyFont="1"/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49" fontId="3" fillId="0" borderId="0" xfId="0" applyNumberFormat="1" applyFont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164" fontId="3" fillId="0" borderId="0" xfId="0" applyNumberFormat="1" applyFont="1" applyAlignment="1">
      <alignment horizontal="center" vertical="top" wrapText="1"/>
    </xf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 wrapText="1"/>
    </xf>
    <xf numFmtId="49" fontId="3" fillId="0" borderId="0" xfId="0" applyNumberFormat="1" applyFont="1" applyAlignment="1">
      <alignment horizontal="right" wrapText="1"/>
    </xf>
    <xf numFmtId="49" fontId="5" fillId="0" borderId="0" xfId="0" applyNumberFormat="1" applyFont="1" applyAlignment="1">
      <alignment vertical="top" wrapText="1"/>
    </xf>
    <xf numFmtId="166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vertical="top"/>
    </xf>
    <xf numFmtId="49" fontId="5" fillId="0" borderId="0" xfId="0" applyNumberFormat="1" applyFont="1" applyAlignment="1">
      <alignment horizontal="left" vertical="top" wrapText="1"/>
    </xf>
    <xf numFmtId="0" fontId="6" fillId="0" borderId="0" xfId="0" applyFont="1"/>
    <xf numFmtId="49" fontId="3" fillId="0" borderId="0" xfId="0" applyNumberFormat="1" applyFont="1" applyAlignment="1">
      <alignment horizontal="center" vertical="top"/>
    </xf>
    <xf numFmtId="49" fontId="7" fillId="0" borderId="2" xfId="0" applyNumberFormat="1" applyFont="1" applyBorder="1" applyAlignment="1">
      <alignment horizontal="left" vertical="center" wrapText="1"/>
    </xf>
    <xf numFmtId="167" fontId="7" fillId="0" borderId="0" xfId="0" applyNumberFormat="1" applyFont="1"/>
    <xf numFmtId="4" fontId="3" fillId="0" borderId="0" xfId="0" applyNumberFormat="1" applyFont="1"/>
    <xf numFmtId="2" fontId="8" fillId="0" borderId="0" xfId="0" applyNumberFormat="1" applyFont="1" applyAlignment="1">
      <alignment vertical="top" wrapText="1"/>
    </xf>
    <xf numFmtId="0" fontId="7" fillId="0" borderId="0" xfId="0" applyFont="1"/>
    <xf numFmtId="49" fontId="7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horizontal="center" vertical="center"/>
    </xf>
    <xf numFmtId="167" fontId="0" fillId="0" borderId="3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4" fontId="1" fillId="0" borderId="0" xfId="0" applyNumberFormat="1" applyFont="1" applyAlignment="1">
      <alignment horizontal="right"/>
    </xf>
    <xf numFmtId="164" fontId="1" fillId="0" borderId="0" xfId="0" applyNumberFormat="1" applyFont="1"/>
    <xf numFmtId="0" fontId="2" fillId="0" borderId="0" xfId="0" applyFont="1" applyAlignment="1">
      <alignment horizontal="center" vertical="top" wrapText="1"/>
    </xf>
    <xf numFmtId="0" fontId="13" fillId="0" borderId="0" xfId="0" applyFont="1" applyAlignment="1">
      <alignment vertical="top" wrapText="1"/>
    </xf>
    <xf numFmtId="49" fontId="2" fillId="0" borderId="0" xfId="0" applyNumberFormat="1" applyFont="1" applyAlignment="1">
      <alignment horizontal="right" vertical="top" wrapText="1"/>
    </xf>
    <xf numFmtId="4" fontId="2" fillId="0" borderId="0" xfId="0" applyNumberFormat="1" applyFont="1" applyAlignment="1">
      <alignment horizontal="right" vertical="top" wrapText="1"/>
    </xf>
    <xf numFmtId="164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right"/>
    </xf>
    <xf numFmtId="4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wrapText="1"/>
    </xf>
    <xf numFmtId="0" fontId="1" fillId="0" borderId="0" xfId="0" applyFont="1" applyAlignment="1">
      <alignment wrapText="1"/>
    </xf>
    <xf numFmtId="4" fontId="2" fillId="0" borderId="0" xfId="0" applyNumberFormat="1" applyFont="1" applyAlignment="1">
      <alignment horizontal="right" wrapText="1"/>
    </xf>
    <xf numFmtId="165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vertical="top" wrapText="1"/>
    </xf>
    <xf numFmtId="49" fontId="1" fillId="0" borderId="0" xfId="0" applyNumberFormat="1" applyFont="1" applyAlignment="1">
      <alignment horizontal="right" wrapText="1"/>
    </xf>
    <xf numFmtId="164" fontId="1" fillId="0" borderId="0" xfId="0" applyNumberFormat="1" applyFont="1" applyAlignment="1">
      <alignment horizontal="right" wrapText="1"/>
    </xf>
    <xf numFmtId="0" fontId="0" fillId="0" borderId="0" xfId="0" applyAlignment="1">
      <alignment vertical="top" wrapText="1"/>
    </xf>
    <xf numFmtId="49" fontId="1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horizontal="right" wrapText="1"/>
    </xf>
    <xf numFmtId="4" fontId="1" fillId="0" borderId="0" xfId="0" applyNumberFormat="1" applyFont="1" applyAlignment="1">
      <alignment horizontal="right" wrapText="1"/>
    </xf>
    <xf numFmtId="166" fontId="2" fillId="0" borderId="0" xfId="0" applyNumberFormat="1" applyFont="1" applyAlignment="1">
      <alignment horizontal="center" vertical="top"/>
    </xf>
    <xf numFmtId="0" fontId="1" fillId="0" borderId="0" xfId="0" applyFont="1" applyAlignment="1">
      <alignment vertical="top"/>
    </xf>
    <xf numFmtId="49" fontId="14" fillId="0" borderId="0" xfId="0" applyNumberFormat="1" applyFont="1" applyAlignment="1">
      <alignment horizontal="left" vertical="top" wrapText="1"/>
    </xf>
    <xf numFmtId="0" fontId="15" fillId="0" borderId="0" xfId="0" applyFont="1"/>
    <xf numFmtId="49" fontId="2" fillId="0" borderId="0" xfId="0" applyNumberFormat="1" applyFont="1" applyAlignment="1">
      <alignment horizontal="center" vertical="top"/>
    </xf>
    <xf numFmtId="49" fontId="9" fillId="0" borderId="2" xfId="0" applyNumberFormat="1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center" vertical="top"/>
    </xf>
    <xf numFmtId="4" fontId="1" fillId="0" borderId="0" xfId="0" applyNumberFormat="1" applyFont="1"/>
    <xf numFmtId="0" fontId="2" fillId="0" borderId="0" xfId="0" applyFont="1" applyAlignment="1">
      <alignment vertical="top"/>
    </xf>
    <xf numFmtId="2" fontId="16" fillId="0" borderId="0" xfId="0" applyNumberFormat="1" applyFont="1" applyAlignment="1">
      <alignment vertical="top" wrapText="1"/>
    </xf>
    <xf numFmtId="0" fontId="9" fillId="0" borderId="0" xfId="0" applyFont="1"/>
    <xf numFmtId="0" fontId="9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0" xfId="0" applyNumberFormat="1"/>
    <xf numFmtId="4" fontId="0" fillId="0" borderId="0" xfId="0" applyNumberFormat="1" applyAlignment="1">
      <alignment horizontal="center" vertical="center"/>
    </xf>
    <xf numFmtId="0" fontId="3" fillId="0" borderId="0" xfId="0" applyFont="1" applyFill="1" applyAlignment="1">
      <alignment vertical="top" wrapText="1"/>
    </xf>
    <xf numFmtId="167" fontId="0" fillId="0" borderId="0" xfId="0" applyNumberForma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right"/>
    </xf>
    <xf numFmtId="4" fontId="8" fillId="0" borderId="7" xfId="0" applyNumberFormat="1" applyFont="1" applyBorder="1"/>
    <xf numFmtId="164" fontId="8" fillId="0" borderId="7" xfId="0" applyNumberFormat="1" applyFont="1" applyBorder="1"/>
    <xf numFmtId="167" fontId="7" fillId="0" borderId="7" xfId="0" applyNumberFormat="1" applyFont="1" applyBorder="1"/>
    <xf numFmtId="49" fontId="3" fillId="0" borderId="7" xfId="0" applyNumberFormat="1" applyFont="1" applyBorder="1" applyAlignment="1">
      <alignment horizontal="right" wrapText="1"/>
    </xf>
    <xf numFmtId="4" fontId="3" fillId="0" borderId="7" xfId="0" applyNumberFormat="1" applyFont="1" applyBorder="1" applyAlignment="1">
      <alignment horizontal="right" wrapText="1"/>
    </xf>
    <xf numFmtId="164" fontId="3" fillId="0" borderId="7" xfId="0" applyNumberFormat="1" applyFont="1" applyBorder="1" applyAlignment="1">
      <alignment horizontal="right" wrapText="1"/>
    </xf>
    <xf numFmtId="0" fontId="7" fillId="0" borderId="7" xfId="0" applyFont="1" applyBorder="1" applyAlignment="1">
      <alignment vertical="top" wrapText="1"/>
    </xf>
    <xf numFmtId="0" fontId="3" fillId="0" borderId="7" xfId="0" applyFont="1" applyBorder="1" applyAlignment="1">
      <alignment horizontal="right"/>
    </xf>
    <xf numFmtId="4" fontId="3" fillId="0" borderId="7" xfId="0" applyNumberFormat="1" applyFont="1" applyBorder="1" applyAlignment="1">
      <alignment horizontal="right"/>
    </xf>
    <xf numFmtId="164" fontId="3" fillId="0" borderId="7" xfId="0" applyNumberFormat="1" applyFont="1" applyBorder="1"/>
    <xf numFmtId="49" fontId="7" fillId="0" borderId="7" xfId="0" applyNumberFormat="1" applyFont="1" applyBorder="1" applyAlignment="1">
      <alignment horizontal="left" vertical="center" wrapText="1"/>
    </xf>
    <xf numFmtId="4" fontId="3" fillId="0" borderId="0" xfId="0" applyNumberFormat="1" applyFont="1" applyAlignment="1" applyProtection="1">
      <alignment horizontal="right" wrapText="1"/>
      <protection locked="0"/>
    </xf>
    <xf numFmtId="0" fontId="3" fillId="0" borderId="1" xfId="0" applyFont="1" applyBorder="1" applyAlignment="1" applyProtection="1">
      <alignment horizontal="center" vertical="top" wrapText="1"/>
    </xf>
    <xf numFmtId="0" fontId="3" fillId="0" borderId="1" xfId="0" applyFont="1" applyBorder="1" applyAlignment="1" applyProtection="1">
      <alignment horizontal="center" vertical="center" wrapText="1"/>
    </xf>
    <xf numFmtId="4" fontId="3" fillId="0" borderId="1" xfId="0" applyNumberFormat="1" applyFont="1" applyBorder="1" applyAlignment="1" applyProtection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/>
    </xf>
    <xf numFmtId="0" fontId="3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horizontal="right"/>
    </xf>
    <xf numFmtId="4" fontId="3" fillId="0" borderId="0" xfId="0" applyNumberFormat="1" applyFont="1" applyAlignment="1" applyProtection="1">
      <alignment horizontal="right"/>
    </xf>
    <xf numFmtId="164" fontId="3" fillId="0" borderId="0" xfId="0" applyNumberFormat="1" applyFont="1" applyProtection="1"/>
    <xf numFmtId="0" fontId="3" fillId="0" borderId="0" xfId="0" applyFont="1" applyProtection="1"/>
    <xf numFmtId="0" fontId="3" fillId="0" borderId="0" xfId="0" applyFont="1" applyAlignment="1" applyProtection="1">
      <alignment horizontal="center" vertical="top" wrapText="1"/>
    </xf>
    <xf numFmtId="0" fontId="5" fillId="0" borderId="0" xfId="0" applyFont="1" applyAlignment="1" applyProtection="1">
      <alignment vertical="top" wrapText="1"/>
    </xf>
    <xf numFmtId="49" fontId="3" fillId="0" borderId="0" xfId="0" applyNumberFormat="1" applyFont="1" applyAlignment="1" applyProtection="1">
      <alignment horizontal="right" vertical="top" wrapText="1"/>
    </xf>
    <xf numFmtId="4" fontId="3" fillId="0" borderId="0" xfId="0" applyNumberFormat="1" applyFont="1" applyAlignment="1" applyProtection="1">
      <alignment horizontal="right" vertical="top" wrapText="1"/>
    </xf>
    <xf numFmtId="164" fontId="3" fillId="0" borderId="0" xfId="0" applyNumberFormat="1" applyFont="1" applyAlignment="1" applyProtection="1">
      <alignment horizontal="center" vertical="top" wrapText="1"/>
    </xf>
    <xf numFmtId="164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right" wrapText="1"/>
    </xf>
    <xf numFmtId="0" fontId="3" fillId="0" borderId="0" xfId="0" applyFont="1" applyAlignment="1" applyProtection="1">
      <alignment wrapText="1"/>
    </xf>
    <xf numFmtId="4" fontId="3" fillId="0" borderId="0" xfId="0" applyNumberFormat="1" applyFont="1" applyAlignment="1" applyProtection="1">
      <alignment horizontal="right" wrapText="1"/>
    </xf>
    <xf numFmtId="165" fontId="3" fillId="0" borderId="0" xfId="0" applyNumberFormat="1" applyFont="1" applyProtection="1"/>
    <xf numFmtId="3" fontId="3" fillId="0" borderId="0" xfId="0" applyNumberFormat="1" applyFont="1" applyAlignment="1" applyProtection="1">
      <alignment wrapText="1"/>
    </xf>
    <xf numFmtId="164" fontId="3" fillId="0" borderId="0" xfId="0" applyNumberFormat="1" applyFont="1" applyAlignment="1" applyProtection="1">
      <alignment horizontal="right" wrapText="1"/>
    </xf>
    <xf numFmtId="49" fontId="3" fillId="0" borderId="0" xfId="0" applyNumberFormat="1" applyFont="1" applyAlignment="1" applyProtection="1">
      <alignment vertical="top" wrapText="1"/>
    </xf>
    <xf numFmtId="49" fontId="3" fillId="0" borderId="0" xfId="0" applyNumberFormat="1" applyFont="1" applyAlignment="1" applyProtection="1">
      <alignment horizontal="right" wrapText="1"/>
    </xf>
    <xf numFmtId="49" fontId="5" fillId="0" borderId="0" xfId="0" applyNumberFormat="1" applyFont="1" applyAlignment="1" applyProtection="1">
      <alignment vertical="top" wrapText="1"/>
    </xf>
    <xf numFmtId="166" fontId="3" fillId="0" borderId="0" xfId="0" applyNumberFormat="1" applyFont="1" applyAlignment="1" applyProtection="1">
      <alignment horizontal="center" vertical="top"/>
    </xf>
    <xf numFmtId="0" fontId="3" fillId="0" borderId="0" xfId="0" applyFont="1" applyAlignment="1" applyProtection="1">
      <alignment vertical="top"/>
    </xf>
    <xf numFmtId="49" fontId="5" fillId="0" borderId="0" xfId="0" applyNumberFormat="1" applyFont="1" applyAlignment="1" applyProtection="1">
      <alignment horizontal="left" vertical="top" wrapText="1"/>
    </xf>
    <xf numFmtId="0" fontId="6" fillId="0" borderId="0" xfId="0" applyFont="1" applyProtection="1"/>
    <xf numFmtId="49" fontId="3" fillId="0" borderId="0" xfId="0" applyNumberFormat="1" applyFont="1" applyAlignment="1" applyProtection="1">
      <alignment horizontal="center" vertical="top"/>
    </xf>
    <xf numFmtId="49" fontId="7" fillId="0" borderId="2" xfId="0" applyNumberFormat="1" applyFont="1" applyBorder="1" applyAlignment="1" applyProtection="1">
      <alignment horizontal="left" vertical="center" wrapText="1"/>
    </xf>
    <xf numFmtId="0" fontId="8" fillId="0" borderId="7" xfId="0" applyFont="1" applyBorder="1" applyAlignment="1" applyProtection="1">
      <alignment horizontal="right"/>
    </xf>
    <xf numFmtId="4" fontId="8" fillId="0" borderId="7" xfId="0" applyNumberFormat="1" applyFont="1" applyBorder="1" applyProtection="1"/>
    <xf numFmtId="164" fontId="8" fillId="0" borderId="7" xfId="0" applyNumberFormat="1" applyFont="1" applyBorder="1" applyProtection="1"/>
    <xf numFmtId="167" fontId="7" fillId="0" borderId="7" xfId="0" applyNumberFormat="1" applyFont="1" applyBorder="1" applyProtection="1"/>
    <xf numFmtId="4" fontId="3" fillId="0" borderId="0" xfId="0" applyNumberFormat="1" applyFont="1" applyProtection="1"/>
    <xf numFmtId="0" fontId="7" fillId="0" borderId="7" xfId="0" applyFont="1" applyBorder="1" applyAlignment="1" applyProtection="1">
      <alignment vertical="top" wrapText="1"/>
    </xf>
    <xf numFmtId="0" fontId="3" fillId="0" borderId="7" xfId="0" applyFont="1" applyBorder="1" applyAlignment="1" applyProtection="1">
      <alignment horizontal="right"/>
    </xf>
    <xf numFmtId="4" fontId="3" fillId="0" borderId="7" xfId="0" applyNumberFormat="1" applyFont="1" applyBorder="1" applyAlignment="1" applyProtection="1">
      <alignment horizontal="right"/>
    </xf>
    <xf numFmtId="164" fontId="3" fillId="0" borderId="7" xfId="0" applyNumberFormat="1" applyFont="1" applyBorder="1" applyProtection="1"/>
    <xf numFmtId="2" fontId="8" fillId="0" borderId="0" xfId="0" applyNumberFormat="1" applyFont="1" applyAlignment="1" applyProtection="1">
      <alignment vertical="top" wrapText="1"/>
    </xf>
    <xf numFmtId="0" fontId="7" fillId="0" borderId="0" xfId="0" applyFont="1" applyProtection="1"/>
    <xf numFmtId="49" fontId="3" fillId="0" borderId="7" xfId="0" applyNumberFormat="1" applyFont="1" applyBorder="1" applyAlignment="1" applyProtection="1">
      <alignment horizontal="right" wrapText="1"/>
    </xf>
    <xf numFmtId="4" fontId="3" fillId="0" borderId="7" xfId="0" applyNumberFormat="1" applyFont="1" applyBorder="1" applyAlignment="1" applyProtection="1">
      <alignment horizontal="right" wrapText="1"/>
    </xf>
    <xf numFmtId="164" fontId="3" fillId="0" borderId="7" xfId="0" applyNumberFormat="1" applyFont="1" applyBorder="1" applyAlignment="1" applyProtection="1">
      <alignment horizontal="right" wrapText="1"/>
    </xf>
    <xf numFmtId="49" fontId="7" fillId="0" borderId="0" xfId="0" applyNumberFormat="1" applyFont="1" applyAlignment="1" applyProtection="1">
      <alignment horizontal="left" vertical="center" wrapText="1"/>
    </xf>
    <xf numFmtId="167" fontId="7" fillId="0" borderId="0" xfId="0" applyNumberFormat="1" applyFont="1" applyProtection="1"/>
    <xf numFmtId="0" fontId="1" fillId="0" borderId="0" xfId="0" applyFont="1" applyBorder="1"/>
    <xf numFmtId="4" fontId="3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right"/>
    </xf>
    <xf numFmtId="4" fontId="16" fillId="0" borderId="7" xfId="0" applyNumberFormat="1" applyFont="1" applyBorder="1"/>
    <xf numFmtId="164" fontId="16" fillId="0" borderId="7" xfId="0" applyNumberFormat="1" applyFont="1" applyBorder="1"/>
    <xf numFmtId="167" fontId="9" fillId="0" borderId="7" xfId="0" applyNumberFormat="1" applyFont="1" applyBorder="1"/>
    <xf numFmtId="49" fontId="2" fillId="0" borderId="7" xfId="0" applyNumberFormat="1" applyFont="1" applyBorder="1" applyAlignment="1">
      <alignment horizontal="right" wrapText="1"/>
    </xf>
    <xf numFmtId="4" fontId="2" fillId="0" borderId="7" xfId="0" applyNumberFormat="1" applyFont="1" applyBorder="1" applyAlignment="1">
      <alignment horizontal="right" wrapText="1"/>
    </xf>
    <xf numFmtId="164" fontId="2" fillId="0" borderId="7" xfId="0" applyNumberFormat="1" applyFont="1" applyBorder="1" applyAlignment="1">
      <alignment horizontal="right" wrapText="1"/>
    </xf>
    <xf numFmtId="0" fontId="9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right"/>
    </xf>
    <xf numFmtId="4" fontId="1" fillId="0" borderId="7" xfId="0" applyNumberFormat="1" applyFont="1" applyBorder="1" applyAlignment="1">
      <alignment horizontal="right"/>
    </xf>
    <xf numFmtId="164" fontId="1" fillId="0" borderId="7" xfId="0" applyNumberFormat="1" applyFont="1" applyBorder="1"/>
    <xf numFmtId="4" fontId="2" fillId="0" borderId="0" xfId="0" applyNumberFormat="1" applyFont="1" applyAlignment="1" applyProtection="1">
      <alignment horizontal="right" wrapText="1"/>
      <protection locked="0"/>
    </xf>
    <xf numFmtId="4" fontId="2" fillId="0" borderId="0" xfId="0" applyNumberFormat="1" applyFont="1" applyBorder="1" applyAlignment="1" applyProtection="1">
      <alignment horizontal="right" wrapText="1"/>
      <protection locked="0"/>
    </xf>
    <xf numFmtId="4" fontId="3" fillId="0" borderId="0" xfId="0" applyNumberFormat="1" applyFont="1" applyBorder="1" applyAlignment="1" applyProtection="1">
      <alignment horizontal="right" wrapText="1"/>
      <protection locked="0"/>
    </xf>
    <xf numFmtId="0" fontId="2" fillId="0" borderId="0" xfId="0" applyFont="1" applyBorder="1"/>
    <xf numFmtId="165" fontId="3" fillId="0" borderId="0" xfId="0" applyNumberFormat="1" applyFont="1" applyBorder="1"/>
    <xf numFmtId="0" fontId="2" fillId="0" borderId="0" xfId="0" applyFont="1" applyProtection="1">
      <protection locked="0"/>
    </xf>
    <xf numFmtId="0" fontId="2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3:H45"/>
  <sheetViews>
    <sheetView workbookViewId="0">
      <selection activeCell="F33" sqref="F33"/>
    </sheetView>
  </sheetViews>
  <sheetFormatPr defaultRowHeight="12.75" x14ac:dyDescent="0.2"/>
  <cols>
    <col min="8" max="8" width="12" customWidth="1"/>
  </cols>
  <sheetData>
    <row r="3" spans="2:8" x14ac:dyDescent="0.2">
      <c r="C3" s="178" t="s">
        <v>551</v>
      </c>
      <c r="D3" s="178"/>
      <c r="E3" s="178"/>
      <c r="F3" s="178"/>
      <c r="G3" s="178"/>
    </row>
    <row r="4" spans="2:8" x14ac:dyDescent="0.2">
      <c r="B4" s="179" t="s">
        <v>552</v>
      </c>
      <c r="C4" s="179"/>
      <c r="D4" s="179"/>
      <c r="E4" s="179"/>
      <c r="F4" s="179"/>
      <c r="G4" s="179"/>
      <c r="H4" s="179"/>
    </row>
    <row r="5" spans="2:8" x14ac:dyDescent="0.2">
      <c r="B5" s="179"/>
      <c r="C5" s="179"/>
      <c r="D5" s="179"/>
      <c r="E5" s="179"/>
      <c r="F5" s="179"/>
      <c r="G5" s="179"/>
      <c r="H5" s="179"/>
    </row>
    <row r="6" spans="2:8" x14ac:dyDescent="0.2">
      <c r="B6" s="179"/>
      <c r="C6" s="179"/>
      <c r="D6" s="179"/>
      <c r="E6" s="179"/>
      <c r="F6" s="179"/>
      <c r="G6" s="179"/>
      <c r="H6" s="179"/>
    </row>
    <row r="45" spans="1:8" x14ac:dyDescent="0.2">
      <c r="A45" s="180" t="s">
        <v>133</v>
      </c>
      <c r="B45" s="180"/>
      <c r="C45" s="180"/>
      <c r="F45" s="181" t="s">
        <v>132</v>
      </c>
      <c r="G45" s="181"/>
      <c r="H45" s="181"/>
    </row>
  </sheetData>
  <mergeCells count="4">
    <mergeCell ref="C3:G3"/>
    <mergeCell ref="B4:H6"/>
    <mergeCell ref="A45:C45"/>
    <mergeCell ref="F45:H4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F32"/>
  <sheetViews>
    <sheetView topLeftCell="A22" workbookViewId="0">
      <selection activeCell="D24" sqref="D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159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19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518</v>
      </c>
      <c r="C14" s="7" t="s">
        <v>142</v>
      </c>
      <c r="D14" s="8">
        <v>19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mhC3OlTu5U1zmk+6QZfpFtK5ooVrpwdyMBoFpFc7iQBiEWvlnqLifUaiWoWM12kxXPCirEwAFLaZ9NgNdm3m9Q==" saltValue="Uw0Yt0MfU0DvVzt8bnnHng==" spinCount="100000" sheet="1" objects="1" scenarios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00B050"/>
  </sheetPr>
  <dimension ref="A1:F32"/>
  <sheetViews>
    <sheetView topLeftCell="A10" workbookViewId="0">
      <selection activeCell="D16" sqref="D16: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246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KZvDxj+VDKl9Uba/XaamF0XcRxj2UH0EfkXiRe6whfTy/oW+UvR8OGnT4RiYb9/JhGlfGAdtrI7oy/3DfWmMSA==" saltValue="xVKgSzne/0WGyJqV5NTcmw==" spinCount="100000" sheet="1" objects="1" scenarios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00B050"/>
  </sheetPr>
  <dimension ref="A1:F30"/>
  <sheetViews>
    <sheetView topLeftCell="A19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247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248</v>
      </c>
      <c r="C12" s="7" t="s">
        <v>142</v>
      </c>
      <c r="D12" s="8">
        <v>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cbRijXTQx34TkQOt5vLFFft09X23c0B2LYNAmzoEanxPddC5OanwRXijb7FHMJxkoCuD0aM2AXssz6ILBQkyzQ==" saltValue="o++m9Za/0+UOb2uvXeUekQ==" spinCount="100000" sheet="1" objects="1" scenarios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00B050"/>
  </sheetPr>
  <dimension ref="A1:F30"/>
  <sheetViews>
    <sheetView topLeftCell="A19" workbookViewId="0">
      <selection activeCell="E23" sqref="E23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249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XWaB/94z2uZmjHE/mPnTf0q1lWEhvKliyE3kLVCeMzmM5tcz8aSmfi+7wbqci6g0zmzGW4xzDPj4Gk9pMeQyHA==" saltValue="XTbLVOjOumWK9c5Pm8K8vQ==" spinCount="100000" sheet="1" objects="1" scenarios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00B050"/>
  </sheetPr>
  <dimension ref="A1:F30"/>
  <sheetViews>
    <sheetView topLeftCell="A16" workbookViewId="0">
      <selection activeCell="E22" sqref="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150</v>
      </c>
      <c r="C12" s="7" t="s">
        <v>142</v>
      </c>
      <c r="D12" s="8">
        <v>25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vEI8M4Eb4eLrXAP6qrC5bi6FFDX2zlUPMS6udSckLZhQtAoHrAcfyoVSy60xUZ9XkVvK7pkNpwdpJt4rKkvbmw==" saltValue="NF9OQiQgzXktEdQBk8iIdg==" spinCount="100000" sheet="1" objects="1" scenarios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00B050"/>
  </sheetPr>
  <dimension ref="A1:F30"/>
  <sheetViews>
    <sheetView topLeftCell="A13" workbookViewId="0">
      <selection activeCell="F23" sqref="F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0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479</v>
      </c>
      <c r="C12" s="7" t="s">
        <v>142</v>
      </c>
      <c r="D12" s="8">
        <v>3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3.9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>ROUND((D22*E22),2)</f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MLpQWAQzGSm6hIdMBR/T9o9E5EW7h1+ZpcTkE/njUWZCL3E8YM2MbGCJpmcEQj7V9Z/7TsnssedZAxIfz+RFkQ==" saltValue="t+FVdoofWDv/7D2jvuPrXA==" spinCount="100000" sheet="1" objects="1" scenarios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00B050"/>
  </sheetPr>
  <dimension ref="A1:F30"/>
  <sheetViews>
    <sheetView topLeftCell="A7" workbookViewId="0">
      <selection activeCell="D9" sqref="D9:E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166</v>
      </c>
      <c r="C12" s="7" t="s">
        <v>142</v>
      </c>
      <c r="D12" s="8">
        <v>41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6QEgoUMvswJxHmdslfdABwp5PHusOwEwOfKpBUiHW/opgQh9MxM1MQeZ6BslAVB7qPbsbFXUyxC2cPP+nm1e/Q==" saltValue="IS6YTYjAdJ98E1aN9nWHvQ==" spinCount="100000" sheet="1" objects="1" scenarios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B050"/>
  </sheetPr>
  <dimension ref="A1:F32"/>
  <sheetViews>
    <sheetView topLeftCell="A10" workbookViewId="0">
      <selection activeCell="D16" sqref="D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161</v>
      </c>
      <c r="C14" s="7" t="s">
        <v>142</v>
      </c>
      <c r="D14" s="8">
        <v>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wbhQmZUr25YpMvJO/9L0MUD/KhJWOYs4/f5pHnN0JzhNYQpF8OhE7MpO2GajPKF/6bDKxHFSGkD/dYLCr2AO8g==" saltValue="nGvilV5vVXSORl1va1ZBow==" spinCount="100000" sheet="1" objects="1" scenarios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50"/>
  </sheetPr>
  <dimension ref="A1:F30"/>
  <sheetViews>
    <sheetView topLeftCell="A22" workbookViewId="0">
      <selection activeCell="D22" sqref="D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254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19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19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19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ht="166.15" customHeight="1" x14ac:dyDescent="0.2">
      <c r="A20" s="58">
        <v>5</v>
      </c>
      <c r="B20" s="73" t="s">
        <v>556</v>
      </c>
      <c r="C20" s="63" t="s">
        <v>142</v>
      </c>
      <c r="D20" s="4">
        <v>1</v>
      </c>
      <c r="E20" s="171"/>
      <c r="F20" s="66">
        <f t="shared" si="0"/>
        <v>0</v>
      </c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6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B3W5VDQOgJ6O6UM2G8Du3G2/IEt9+VFlmQwSkgOr0aVFmtciD/Qtyxad+AGiQfZ1bXceewmsYgFgWmm0QJL/7A==" saltValue="AawFg5ixdAKua3nO60XLYw==" spinCount="100000" sheet="1" objects="1" scenarios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00B050"/>
  </sheetPr>
  <dimension ref="A1:F32"/>
  <sheetViews>
    <sheetView topLeftCell="A19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6" customFormat="1" ht="15.75" customHeight="1" x14ac:dyDescent="0.2">
      <c r="A12" s="10"/>
      <c r="B12" s="3"/>
      <c r="C12" s="3"/>
      <c r="D12" s="3"/>
      <c r="E12" s="3"/>
      <c r="F12" s="11"/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20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4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5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WGVYVtunOiM4EeLmlc5bHO0H63rK3Dr5Og3yQX1UyNmXMMYxDrx/U6rC0RSB1mE0XsDyA3lh0VGUBWC8sGkpuQ==" saltValue="j7ZssAjmj82vERutZpIJIQ==" spinCount="100000" sheet="1" objects="1" scenarios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150</v>
      </c>
      <c r="C12" s="7" t="s">
        <v>142</v>
      </c>
      <c r="D12" s="8">
        <v>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OSmQvWZ3w23P6qnk34ocP733qOH/VX4BrFgKfdDQIiMNAgVoBNUfB4qzw932haznju7e5ig+pTl8oEEYxzy5IA==" saltValue="hvXmJ9UOxNpTszPgCPUXwQ==" spinCount="100000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F32"/>
  <sheetViews>
    <sheetView topLeftCell="A16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160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11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161</v>
      </c>
      <c r="C14" s="7" t="s">
        <v>142</v>
      </c>
      <c r="D14" s="8">
        <v>11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lUtE6EZdSqzr2EclcotqtGzNFuuGR6hZjR0Ur/p+o/on+gNGgWVaKclr+lW6gD0rNAjYhIkwKX4ckf5ziuAMyA==" saltValue="/F4QZZn7IBSFFDzig8aaqw==" spinCount="100000" sheet="1" objects="1" scenarios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257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4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532</v>
      </c>
      <c r="C12" s="7" t="s">
        <v>142</v>
      </c>
      <c r="D12" s="8">
        <v>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Bo2kCZITATYyDVthP+kzxrNTqPac2DSKKK1XMyHN46o5HVB4WG4Fju/8Q/vUM7jSLovAboDri3kwBpzfyQz2yw==" saltValue="C/hixGq2u9U94WwZoRqxNw==" spinCount="100000" sheet="1" objects="1" scenarios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00B050"/>
  </sheetPr>
  <dimension ref="A1:F30"/>
  <sheetViews>
    <sheetView topLeftCell="A13" workbookViewId="0">
      <selection activeCell="E14" sqref="E14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258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533</v>
      </c>
      <c r="C12" s="7" t="s">
        <v>142</v>
      </c>
      <c r="D12" s="8">
        <v>12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OFw26KPD4x2jXbV5YS1KSsy939h2vTHOvZ4jn8CK8iRqfz7mXU+oQh65dABBzlB+vLijivntTAxV0gemptH9ZA==" saltValue="lZRRle2+WcFmn1eXBa8sJw==" spinCount="100000" sheet="1" objects="1" scenarios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00B050"/>
  </sheetPr>
  <dimension ref="A1:F32"/>
  <sheetViews>
    <sheetView topLeftCell="A7" workbookViewId="0">
      <selection activeCell="E8" sqref="E8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259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awk4NgC1J0bhok8uEo9rnfj/ZuizgLdravk69v5jkMj1YaoOsYPX59A68HFRU3Ge6r6phxgSY1oTXk3ErDCqA==" saltValue="fSUhF1pUka98yhBCzg2W1g==" spinCount="100000" sheet="1" objects="1" scenarios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00B050"/>
  </sheetPr>
  <dimension ref="A1:F32"/>
  <sheetViews>
    <sheetView topLeftCell="A19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9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617RxlWk4eRMuhkd0G4ayD7mzGyjDnd1lQaNB3oI2l2AhxredqiBS0YAmFvQbosiI/WEdNlcIwW8tIwXk5aP2Q==" saltValue="A/Zujg9/l1mPyxS3uM1idQ==" spinCount="100000" sheet="1" objects="1" scenarios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00B050"/>
  </sheetPr>
  <dimension ref="A1:F30"/>
  <sheetViews>
    <sheetView topLeftCell="A16" workbookViewId="0">
      <selection activeCell="D14" sqref="D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262</v>
      </c>
      <c r="C12" s="7" t="s">
        <v>142</v>
      </c>
      <c r="D12" s="8">
        <v>15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nboTDbW521zouHApr0U3EA0qkolZQKDoWMMbd2GqEbUg7TW1oYPsP8dXHrNKlq1inGXhf/y06dhw2H+4/6k6VQ==" saltValue="49SoTp/Q8TP89KaClnlI3g==" spinCount="100000" sheet="1" objects="1" scenarios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00B050"/>
  </sheetPr>
  <dimension ref="A1:F30"/>
  <sheetViews>
    <sheetView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262</v>
      </c>
      <c r="C12" s="7" t="s">
        <v>142</v>
      </c>
      <c r="D12" s="8">
        <v>14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TQwmdkAYn11RvA+nOwKIWO3kNzQtipWYGIUZ2p6ovPouiUyu1+dIMijytMSQCrVKBJZgnp761p9Lp+aTyN805w==" saltValue="bAT0JmSjS1Rw7OkS6e1KrA==" spinCount="100000" sheet="1" objects="1" scenarios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00B050"/>
  </sheetPr>
  <dimension ref="A1:F30"/>
  <sheetViews>
    <sheetView topLeftCell="A16" workbookViewId="0">
      <selection activeCell="D22" sqref="D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23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265</v>
      </c>
      <c r="C12" s="7" t="s">
        <v>142</v>
      </c>
      <c r="D12" s="8">
        <v>23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sE94hWgDkUsNatA6a1sWgERA7uzqH6Hh7KIlgNDI1LJ2QLtLZu9xj74wL7UqouAua7sZ2RxLdfPgC8dEgbcekg==" saltValue="R6SvBevbI85zJlcYS59i5A==" spinCount="100000" sheet="1" objects="1" scenarios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00B050"/>
  </sheetPr>
  <dimension ref="A1:F30"/>
  <sheetViews>
    <sheetView topLeftCell="A13" workbookViewId="0">
      <selection activeCell="D22" sqref="D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266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533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py8gD0G6MjTUUgcD0JQx9YeV/U2pidD+KpzJws3y7KrdKTq6m2eyIP8sZa7u3PNd8tscBt1eCufEZIYBApZMjg==" saltValue="QzjraXyThuReVmlcHb2drQ==" spinCount="100000" sheet="1" objects="1" scenarios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209</v>
      </c>
      <c r="C12" s="7" t="s">
        <v>142</v>
      </c>
      <c r="D12" s="8">
        <v>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RudmlX5bg1G8qjvrfHncAdctTIiu+5zao31Rbkd2JyT7fTdKYEGS1+C7kJR9C0Guaj5/QUrFcMn0WYOTlz8jkA==" saltValue="kSWErgXkE6LHBnvspllMLw==" spinCount="100000" sheet="1" objects="1" scenarios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00B050"/>
  </sheetPr>
  <dimension ref="A1:F32"/>
  <sheetViews>
    <sheetView topLeftCell="A19" workbookViewId="0">
      <selection activeCell="I22" sqref="I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268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13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186</v>
      </c>
      <c r="C14" s="7" t="s">
        <v>142</v>
      </c>
      <c r="D14" s="8">
        <v>13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KvH52bFKms0lpliX4cJYvABYuCd1hnU/ifSAdPxoOjPfOD9Wwtf7/piWmieJpgMUXeHj4RJUlUmMR8ybm7mgQ==" saltValue="1IT5eytd39rJIZ9WHUD5Pg==" spinCount="100000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F32"/>
  <sheetViews>
    <sheetView topLeftCell="A19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162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24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161</v>
      </c>
      <c r="C14" s="7" t="s">
        <v>142</v>
      </c>
      <c r="D14" s="8">
        <v>24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6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Linpc1JNT+yV3Lr2btBtDKXy0sf49qhnByWKTcwiagutibtO7oDeRsg82gKV9csXo2R9QeV0CMBN+T9EE6Pt5w==" saltValue="I9qjmBUAtXdrN+kNd7vxXA==" spinCount="100000" sheet="1" objects="1" scenarios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00B050"/>
  </sheetPr>
  <dimension ref="A1:I32"/>
  <sheetViews>
    <sheetView topLeftCell="A22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9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9" ht="15.6" customHeight="1" x14ac:dyDescent="0.2">
      <c r="A2" s="10"/>
    </row>
    <row r="3" spans="1:9" s="1" customFormat="1" ht="45" x14ac:dyDescent="0.2">
      <c r="A3" s="19"/>
      <c r="B3" s="20" t="s">
        <v>269</v>
      </c>
      <c r="C3" s="21"/>
      <c r="D3" s="22"/>
      <c r="E3" s="23"/>
      <c r="F3" s="18"/>
    </row>
    <row r="4" spans="1:9" s="1" customFormat="1" ht="13.5" customHeight="1" x14ac:dyDescent="0.2">
      <c r="A4" s="10"/>
      <c r="B4" s="3"/>
      <c r="C4" s="15"/>
      <c r="D4" s="16"/>
      <c r="E4" s="24"/>
      <c r="F4" s="18"/>
    </row>
    <row r="5" spans="1:9" s="1" customFormat="1" ht="76.5" x14ac:dyDescent="0.2">
      <c r="A5" s="10"/>
      <c r="B5" s="3" t="s">
        <v>553</v>
      </c>
      <c r="C5" s="7"/>
      <c r="D5" s="25"/>
      <c r="E5" s="9"/>
      <c r="F5" s="11"/>
    </row>
    <row r="6" spans="1:9" s="1" customFormat="1" ht="13.5" customHeight="1" x14ac:dyDescent="0.2">
      <c r="A6" s="10"/>
      <c r="B6" s="3"/>
      <c r="C6" s="15"/>
      <c r="D6" s="16"/>
      <c r="E6" s="24"/>
      <c r="F6" s="18"/>
    </row>
    <row r="7" spans="1:9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9" s="4" customFormat="1" ht="13.5" customHeight="1" x14ac:dyDescent="0.2">
      <c r="A8" s="19"/>
      <c r="B8" s="3"/>
      <c r="C8" s="7"/>
      <c r="D8" s="9"/>
      <c r="E8" s="26"/>
      <c r="F8" s="11"/>
    </row>
    <row r="9" spans="1:9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4" si="0">ROUND((D9*E9),2)</f>
        <v>0</v>
      </c>
    </row>
    <row r="10" spans="1:9" s="4" customFormat="1" ht="13.5" customHeight="1" x14ac:dyDescent="0.2">
      <c r="A10" s="19"/>
      <c r="B10" s="5"/>
      <c r="C10" s="27"/>
      <c r="D10" s="9"/>
      <c r="E10" s="26"/>
      <c r="F10" s="11"/>
    </row>
    <row r="11" spans="1:9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11</v>
      </c>
      <c r="E11" s="109"/>
      <c r="F11" s="11">
        <f t="shared" si="0"/>
        <v>0</v>
      </c>
      <c r="I11" s="174"/>
    </row>
    <row r="12" spans="1:9" ht="15" x14ac:dyDescent="0.2">
      <c r="A12" s="58"/>
      <c r="B12" s="74"/>
      <c r="C12" s="75"/>
      <c r="D12" s="65"/>
      <c r="E12" s="68"/>
      <c r="F12" s="11"/>
    </row>
    <row r="13" spans="1:9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9" s="1" customFormat="1" ht="102" x14ac:dyDescent="0.2">
      <c r="A14" s="10"/>
      <c r="B14" s="3" t="s">
        <v>290</v>
      </c>
      <c r="C14" s="7" t="s">
        <v>142</v>
      </c>
      <c r="D14" s="8">
        <v>11</v>
      </c>
      <c r="E14" s="109"/>
      <c r="F14" s="11">
        <f t="shared" si="0"/>
        <v>0</v>
      </c>
    </row>
    <row r="15" spans="1:9" s="1" customFormat="1" ht="15" x14ac:dyDescent="0.2">
      <c r="A15" s="10"/>
      <c r="B15" s="28"/>
      <c r="C15" s="27"/>
      <c r="D15" s="9"/>
      <c r="E15" s="26"/>
      <c r="F15" s="11"/>
    </row>
    <row r="16" spans="1:9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W+bMIf//raIE2YLC/ee9ti/n+9gK8XFDFPq3BCmeEDY5+3yQHshd71WU4oApzpF/A/ic95TXYTpys+Ckl5GFoQ==" saltValue="oCZzuDeHesWcl9nlyBtsTA==" spinCount="100000" sheet="1" objects="1" scenarios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00B050"/>
  </sheetPr>
  <dimension ref="A1:F32"/>
  <sheetViews>
    <sheetView topLeftCell="A22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18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Ftwj1YF22KhH1qH36m/6vd4APHLvUTVeRpBLrpVc0krE7niuyvPaYRmSLwyxL2vR5y3Oet1Z7RREF+umVHg2zg==" saltValue="nxsq3xXzWfrQWtoOO4SStQ==" spinCount="100000" sheet="1" objects="1" scenarios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00B050"/>
  </sheetPr>
  <dimension ref="A1:F32"/>
  <sheetViews>
    <sheetView topLeftCell="A13" workbookViewId="0">
      <selection activeCell="D24" sqref="D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108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nPxrK5hdDRxip6a72+yyI2KEHeTkaiYf+5rPyZcq0Dv3NZ6zCvacbTDiJ2iUMAKItG1Gt2pbvKfCi0zDtKv5bw==" saltValue="jYF5p24rXfc2A3qNE6SDkA==" spinCount="100000" sheet="1" objects="1" scenarios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00B050"/>
  </sheetPr>
  <dimension ref="A1:F30"/>
  <sheetViews>
    <sheetView topLeftCell="A13" workbookViewId="0">
      <selection activeCell="E22" sqref="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16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179</v>
      </c>
      <c r="C12" s="7" t="s">
        <v>142</v>
      </c>
      <c r="D12" s="8">
        <v>16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3.15" customHeight="1" x14ac:dyDescent="0.2">
      <c r="A20" s="10">
        <v>5</v>
      </c>
      <c r="B20" s="3" t="s">
        <v>542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jzTlvv50cZ4scmhmjmc1KRo9/YHam0MvE99M+Wz83VA3UPHPFfmENPuMNuFPQ5ysfpU3wW+nXxbG2SMlchpsNw==" saltValue="DZXH5TJJpwfmyK0NQlOOvg==" spinCount="100000" sheet="1" objects="1" scenarios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00B050"/>
  </sheetPr>
  <dimension ref="A1:F30"/>
  <sheetViews>
    <sheetView topLeftCell="A10" workbookViewId="0">
      <selection activeCell="E15" sqref="E1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274</v>
      </c>
      <c r="C12" s="7" t="s">
        <v>142</v>
      </c>
      <c r="D12" s="8">
        <v>31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iDt0ul/X/MhHEDQOOxTxezgwRwFqRyvZciUz4BFFkmuswb9/zACpW6Mhi4YARSv5m0pI9XFzugfgUCisasNpsA==" saltValue="UvEDGn3xscBYpU0KFdRKhQ==" spinCount="100000" sheet="1" objects="1" scenarios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00B050"/>
  </sheetPr>
  <dimension ref="A1:F30"/>
  <sheetViews>
    <sheetView topLeftCell="A16" workbookViewId="0">
      <selection activeCell="D22" sqref="D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275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523</v>
      </c>
      <c r="C12" s="7" t="s">
        <v>142</v>
      </c>
      <c r="D12" s="8">
        <v>12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ht="163.9" customHeight="1" x14ac:dyDescent="0.2">
      <c r="A20" s="58">
        <v>5</v>
      </c>
      <c r="B20" s="73" t="s">
        <v>556</v>
      </c>
      <c r="C20" s="63" t="s">
        <v>142</v>
      </c>
      <c r="D20" s="4">
        <v>1</v>
      </c>
      <c r="E20" s="171"/>
      <c r="F20" s="66">
        <f t="shared" si="0"/>
        <v>0</v>
      </c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6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dU1G5UfTEZjmIp6g/dlPINy6U2GYayiyvrCyOhm4Fx6JsbMRf7iSXS6hfKBnTxpeBF+0JHiNSp1nG5Jm+vg2hg==" saltValue="7FY5ZRR8AdxKdzBhYzJS6Q==" spinCount="100000" sheet="1" objects="1" scenarios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00B050"/>
  </sheetPr>
  <dimension ref="A1:F30"/>
  <sheetViews>
    <sheetView topLeftCell="A10" workbookViewId="0">
      <selection activeCell="D14" sqref="D14:E14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276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46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46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46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ht="164.45" customHeight="1" x14ac:dyDescent="0.2">
      <c r="A20" s="58">
        <v>5</v>
      </c>
      <c r="B20" s="73" t="s">
        <v>556</v>
      </c>
      <c r="C20" s="63" t="s">
        <v>142</v>
      </c>
      <c r="D20" s="4">
        <v>1</v>
      </c>
      <c r="E20" s="171"/>
      <c r="F20" s="66">
        <f t="shared" si="0"/>
        <v>0</v>
      </c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6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hl1KcSc75IDQNPiZ/PpEe+QIAjyXI9eGtIL28Q1ydmcIFy5GoKmSDPdV+sy+JxuhzwFkzSVhALCTFtwhGIfedg==" saltValue="ysbLHh862Hbbfqr8fm+BPw==" spinCount="100000" sheet="1" objects="1" scenarios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00B050"/>
  </sheetPr>
  <dimension ref="A1:F30"/>
  <sheetViews>
    <sheetView topLeftCell="A19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164</v>
      </c>
      <c r="C12" s="7" t="s">
        <v>142</v>
      </c>
      <c r="D12" s="8">
        <v>64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4.4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Nh6ehZCkB/oQt1FYL4iwsMQNrOfXJhgqdjn29UHiDbnWL7Hcbb+qfGks+TwlLoA8pRMa6Q1k8A+c/v8CC14v7Q==" saltValue="tY0hRGxcVcczYHc5cpzRsg==" spinCount="100000" sheet="1" objects="1" scenarios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00B050"/>
  </sheetPr>
  <dimension ref="A1:F30"/>
  <sheetViews>
    <sheetView topLeftCell="A10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509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18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534</v>
      </c>
      <c r="C12" s="7" t="s">
        <v>142</v>
      </c>
      <c r="D12" s="8">
        <v>18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bt3YPqxXUxfU3HWimpINqur/HZ26hcePeSFO6VtAFIvf7xne8g7USe5yMnNxAIvhp/CcgMoFqoiEDyQVdqF+SA==" saltValue="F1uQOxqUqBxiffnfdKYajA==" spinCount="100000" sheet="1" objects="1" scenarios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00B050"/>
  </sheetPr>
  <dimension ref="A1:F30"/>
  <sheetViews>
    <sheetView topLeftCell="A19" workbookViewId="0">
      <selection activeCell="K20" sqref="K20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480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48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534</v>
      </c>
      <c r="C12" s="7" t="s">
        <v>142</v>
      </c>
      <c r="D12" s="8">
        <v>24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GGOgZP0bRGGm6wECV6JgfOKodGdj45qGjjOq9yrfLGKMt77jUrSobAJQOOokRY5Tps5jHG++sl4LDlvkGrMtsw==" saltValue="oBSkll9XlqdvgK86+0bDjQ==" spinCount="100000" sheet="1" objects="1" scenarios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F32"/>
  <sheetViews>
    <sheetView topLeftCell="A22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163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OZBYNg8D7AnUV6lhjSJJKpVtYJUNedSkiWehT8QZH4DP0qQI3mMifn+cQhrk1jjO8/Mg21V/70fcOa4Y3QVoPQ==" saltValue="7bYkJ94doZTtBZdBJsx1CA==" spinCount="100000" sheet="1" objects="1" scenarios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00B050"/>
  </sheetPr>
  <dimension ref="A1:F30"/>
  <sheetViews>
    <sheetView topLeftCell="A7" workbookViewId="0">
      <selection activeCell="D14" sqref="D14:E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197</v>
      </c>
      <c r="C12" s="7" t="s">
        <v>142</v>
      </c>
      <c r="D12" s="8">
        <v>6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4.4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mKJ9l2+6edguQzALCHYmBhamnxcR8UN4dwmcvApy0NAt6kYiEOnDu3/n3d6U8W9n+lL90/uwe2dPuz+JNc1PbQ==" saltValue="/0KN/2vN/0HHbpDcIRR+mw==" spinCount="100000" sheet="1" objects="1" scenarios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00B050"/>
  </sheetPr>
  <dimension ref="A1:F32"/>
  <sheetViews>
    <sheetView topLeftCell="A19" workbookViewId="0">
      <selection activeCell="D24" sqref="D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481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8.15" customHeight="1" x14ac:dyDescent="0.2">
      <c r="A11" s="10">
        <v>3</v>
      </c>
      <c r="B11" s="3" t="s">
        <v>549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4" customFormat="1" ht="13.5" customHeight="1" x14ac:dyDescent="0.2">
      <c r="A12" s="19"/>
      <c r="B12" s="5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541</v>
      </c>
      <c r="C13" s="3"/>
      <c r="D13" s="3"/>
      <c r="E13" s="3"/>
      <c r="F13" s="11"/>
    </row>
    <row r="14" spans="1:6" s="1" customFormat="1" ht="102" x14ac:dyDescent="0.2">
      <c r="A14" s="10"/>
      <c r="B14" s="94" t="s">
        <v>535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t3RRTy/HCYqTUYLqep7Y8b4uunJlt4Px1lcWKoPj8+fxRtiSj0ftNYmgrEDmfRG9OkOUalsu/b0wY+eG86Xow==" saltValue="3evJDBG0/4scxMkKlk77wg==" spinCount="100000" sheet="1" objects="1" scenarios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00B050"/>
  </sheetPr>
  <dimension ref="A1:F32"/>
  <sheetViews>
    <sheetView topLeftCell="A22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279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335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/y0fpdsNot3eQih6L3NYqaJ2TY5VlqQMjXF5iNxYyEv8KLtU+wJ+8Aqtm4V17XiGjhOimLcRKRR/n3R9ZNuGuA==" saltValue="nJp/kk+7wfWmSIVMqpoy/A==" spinCount="100000" sheet="1" objects="1" scenarios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280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154</v>
      </c>
      <c r="C12" s="7" t="s">
        <v>142</v>
      </c>
      <c r="D12" s="8">
        <v>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juUIM0PF9V5yJI/aWcalppdUBMi8/sdKkLjv39/aKHZ1is9VWbt0Kl9h9++eUTMS9qYYxoktKt8NLEMx7hwHjg==" saltValue="4I2VNJAN052wMj+0j1N0xw==" spinCount="100000" sheet="1" objects="1" scenarios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00B050"/>
  </sheetPr>
  <dimension ref="A1:F30"/>
  <sheetViews>
    <sheetView topLeftCell="A10" workbookViewId="0">
      <selection activeCell="J18" sqref="J18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281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282</v>
      </c>
      <c r="C12" s="7" t="s">
        <v>142</v>
      </c>
      <c r="D12" s="8">
        <v>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6tjuMmnBz+mh8FQVBWZNsmu4vJea8Yl0qaj0XGlXm1+8s33WFqwX10WpX5HBYDevSxDLmJCWatAOmN3mLJWkVw==" saltValue="dw5LmC8eLjkwNvNqP+isRA==" spinCount="100000" sheet="1" objects="1" scenarios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283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OF2EIprKxt4tRQeBDG2g5nmyA6gEQSj3yb4FlIMaEyLN3eRY2sb+y566npdlyeFfjIQHEdQYU41qmrwFRGRBLA==" saltValue="JIj8TbarDp8iefunqM3K9A==" spinCount="100000" sheet="1" objects="1" scenarios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00B050"/>
  </sheetPr>
  <dimension ref="A1:F30"/>
  <sheetViews>
    <sheetView topLeftCell="A16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482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84.6" customHeight="1" x14ac:dyDescent="0.2">
      <c r="A11" s="10">
        <v>3</v>
      </c>
      <c r="B11" s="3" t="s">
        <v>548</v>
      </c>
      <c r="C11" s="3"/>
      <c r="D11" s="3"/>
      <c r="E11" s="3"/>
      <c r="F11" s="66"/>
    </row>
    <row r="12" spans="1:6" ht="102" x14ac:dyDescent="0.2">
      <c r="A12" s="10"/>
      <c r="B12" s="3" t="s">
        <v>474</v>
      </c>
      <c r="C12" s="7" t="s">
        <v>142</v>
      </c>
      <c r="D12" s="8">
        <v>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DVG6coftwHyXbvxjcoYPs5PA/ZGjf2gL1pbh+12qa5XupETgEeDujncYXdbkkkqQb/VXz/fCJCGgNuhppTz7Yg==" saltValue="90kQz1Mtq6k0d36I8x3xnA==" spinCount="100000" sheet="1" objects="1" scenarios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00B050"/>
  </sheetPr>
  <dimension ref="A1:F30"/>
  <sheetViews>
    <sheetView topLeftCell="A10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483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84.6" customHeight="1" x14ac:dyDescent="0.2">
      <c r="A11" s="10">
        <v>3</v>
      </c>
      <c r="B11" s="3" t="s">
        <v>548</v>
      </c>
      <c r="C11" s="3"/>
      <c r="D11" s="3"/>
      <c r="E11" s="3"/>
      <c r="F11" s="66"/>
    </row>
    <row r="12" spans="1:6" ht="102" x14ac:dyDescent="0.2">
      <c r="A12" s="10"/>
      <c r="B12" s="3" t="s">
        <v>474</v>
      </c>
      <c r="C12" s="7" t="s">
        <v>142</v>
      </c>
      <c r="D12" s="8">
        <v>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RKGw1OfMP4oNxqFhMMIezSplTt7Kn5VKDMa5HtmoQ7H0iKabCkdYAMIEiVFe+bC65AO8X7ni2E77fPWiynvYDw==" saltValue="FRXkx1BGLJBcMCg2sOh+zw==" spinCount="100000" sheet="1" objects="1" scenarios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00B050"/>
  </sheetPr>
  <dimension ref="A1:K32"/>
  <sheetViews>
    <sheetView topLeftCell="A23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11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11" ht="15.6" customHeight="1" x14ac:dyDescent="0.2">
      <c r="A2" s="10"/>
    </row>
    <row r="3" spans="1:11" s="1" customFormat="1" ht="45" x14ac:dyDescent="0.2">
      <c r="A3" s="19"/>
      <c r="B3" s="20" t="s">
        <v>284</v>
      </c>
      <c r="C3" s="21"/>
      <c r="D3" s="22"/>
      <c r="E3" s="23"/>
      <c r="F3" s="18"/>
    </row>
    <row r="4" spans="1:11" s="1" customFormat="1" ht="13.5" customHeight="1" x14ac:dyDescent="0.2">
      <c r="A4" s="10"/>
      <c r="B4" s="3"/>
      <c r="C4" s="15"/>
      <c r="D4" s="16"/>
      <c r="E4" s="24"/>
      <c r="F4" s="18"/>
    </row>
    <row r="5" spans="1:11" s="1" customFormat="1" ht="76.5" x14ac:dyDescent="0.2">
      <c r="A5" s="10"/>
      <c r="B5" s="3" t="s">
        <v>553</v>
      </c>
      <c r="C5" s="7"/>
      <c r="D5" s="25"/>
      <c r="E5" s="9"/>
      <c r="F5" s="11"/>
    </row>
    <row r="6" spans="1:11" s="1" customFormat="1" ht="13.5" customHeight="1" x14ac:dyDescent="0.2">
      <c r="A6" s="10"/>
      <c r="B6" s="3"/>
      <c r="C6" s="15"/>
      <c r="D6" s="16"/>
      <c r="E6" s="24"/>
      <c r="F6" s="18"/>
    </row>
    <row r="7" spans="1:11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11" s="4" customFormat="1" ht="13.5" customHeight="1" x14ac:dyDescent="0.2">
      <c r="A8" s="19"/>
      <c r="B8" s="3"/>
      <c r="C8" s="7"/>
      <c r="D8" s="9"/>
      <c r="E8" s="26"/>
      <c r="F8" s="11"/>
    </row>
    <row r="9" spans="1:11" s="4" customFormat="1" ht="38.25" x14ac:dyDescent="0.2">
      <c r="A9" s="19">
        <v>2</v>
      </c>
      <c r="B9" s="3" t="s">
        <v>143</v>
      </c>
      <c r="C9" s="7" t="s">
        <v>142</v>
      </c>
      <c r="D9" s="8">
        <v>21</v>
      </c>
      <c r="E9" s="109"/>
      <c r="F9" s="11">
        <f t="shared" ref="F9:F24" si="0">ROUND((D9*E9),2)</f>
        <v>0</v>
      </c>
    </row>
    <row r="10" spans="1:11" s="4" customFormat="1" ht="13.5" customHeight="1" x14ac:dyDescent="0.2">
      <c r="A10" s="19"/>
      <c r="B10" s="5"/>
      <c r="C10" s="27"/>
      <c r="D10" s="9"/>
      <c r="E10" s="26"/>
      <c r="F10" s="11"/>
      <c r="K10" s="177"/>
    </row>
    <row r="11" spans="1:11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20</v>
      </c>
      <c r="E11" s="109"/>
      <c r="F11" s="11">
        <f t="shared" si="0"/>
        <v>0</v>
      </c>
    </row>
    <row r="12" spans="1:11" s="1" customFormat="1" ht="15" x14ac:dyDescent="0.2">
      <c r="A12" s="10"/>
      <c r="B12" s="28"/>
      <c r="C12" s="27"/>
      <c r="D12" s="9"/>
      <c r="E12" s="26"/>
      <c r="F12" s="11"/>
    </row>
    <row r="13" spans="1:11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11" s="1" customFormat="1" ht="102" x14ac:dyDescent="0.2">
      <c r="A14" s="10"/>
      <c r="B14" s="3" t="s">
        <v>179</v>
      </c>
      <c r="C14" s="7" t="s">
        <v>142</v>
      </c>
      <c r="D14" s="8">
        <v>21</v>
      </c>
      <c r="E14" s="109"/>
      <c r="F14" s="11">
        <f t="shared" si="0"/>
        <v>0</v>
      </c>
    </row>
    <row r="15" spans="1:11" s="1" customFormat="1" ht="15" x14ac:dyDescent="0.2">
      <c r="A15" s="10"/>
      <c r="B15" s="28"/>
      <c r="C15" s="27"/>
      <c r="D15" s="9"/>
      <c r="E15" s="26"/>
      <c r="F15" s="11"/>
    </row>
    <row r="16" spans="1:11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6.1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PaC3jZP5pkCQzKrC6zBLtU+2xe8MEErGatzI98Y+S5+axwUFEmoRczB4FU5dx9QjsnVkz2CCw9/Zrs76z4pkMQ==" saltValue="iBnGDJ3YGM5YBJ7BIhoQhA==" spinCount="100000" sheet="1" objects="1" scenarios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00B050"/>
  </sheetPr>
  <dimension ref="A1:F30"/>
  <sheetViews>
    <sheetView topLeftCell="A10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285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532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qixeZfAHj5Y3UXpctFW9GYCfZv5VhiW66COb7r548+tjw7jAxTMH6w9PMMHvgodFw9ks9/44SnvegYBPTeGn4g==" saltValue="25Yl8IYNyNYfvvgHcevNnA==" spinCount="100000" sheet="1" objects="1" scenarios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F32"/>
  <sheetViews>
    <sheetView topLeftCell="A22" workbookViewId="0">
      <selection activeCell="J14" sqref="J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165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33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33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lq6i8XEgD4PTsyd7D6EcAlAkFygasanSym3v1vhXaordc5bEpOH688G/IFlfHbScN+qxO6a82jJ52YIv0EXTQQ==" saltValue="sZqSDyesNN3xbUwKYYYx7Q==" spinCount="100000" sheet="1" objects="1" scenarios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00B050"/>
  </sheetPr>
  <dimension ref="A1:F30"/>
  <sheetViews>
    <sheetView topLeftCell="A19" workbookViewId="0">
      <selection activeCell="F29" sqref="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286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484</v>
      </c>
      <c r="C12" s="7" t="s">
        <v>142</v>
      </c>
      <c r="D12" s="8">
        <v>22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3.9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lHQu7OBSbkySS0MnbmXJ5AJKCMqaZlSQ+AQacA3L63Knp7gitb2vQw49lFpHWvFPO6KrVXPijfVqTmAvQM3+EA==" saltValue="9WVQwhmplQw7Zrdn/5qJ+A==" spinCount="100000" sheet="1" objects="1" scenarios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00B050"/>
  </sheetPr>
  <dimension ref="A1:J30"/>
  <sheetViews>
    <sheetView topLeftCell="A10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10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10" ht="15.6" customHeight="1" x14ac:dyDescent="0.2">
      <c r="A2" s="10"/>
    </row>
    <row r="3" spans="1:10" s="1" customFormat="1" ht="45" x14ac:dyDescent="0.2">
      <c r="A3" s="19"/>
      <c r="B3" s="20" t="s">
        <v>287</v>
      </c>
      <c r="C3" s="21"/>
      <c r="D3" s="22"/>
      <c r="E3" s="23"/>
      <c r="F3" s="18"/>
    </row>
    <row r="4" spans="1:10" s="1" customFormat="1" ht="13.5" customHeight="1" x14ac:dyDescent="0.2">
      <c r="A4" s="10"/>
      <c r="B4" s="3"/>
      <c r="C4" s="15"/>
      <c r="D4" s="16"/>
      <c r="E4" s="24"/>
      <c r="F4" s="18"/>
    </row>
    <row r="5" spans="1:10" s="1" customFormat="1" ht="76.5" x14ac:dyDescent="0.2">
      <c r="A5" s="10"/>
      <c r="B5" s="3" t="s">
        <v>553</v>
      </c>
      <c r="C5" s="7"/>
      <c r="D5" s="25"/>
      <c r="E5" s="9"/>
      <c r="F5" s="11"/>
    </row>
    <row r="6" spans="1:10" s="1" customFormat="1" ht="13.5" customHeight="1" x14ac:dyDescent="0.2">
      <c r="A6" s="10"/>
      <c r="B6" s="3"/>
      <c r="C6" s="15"/>
      <c r="D6" s="16"/>
      <c r="E6" s="24"/>
      <c r="F6" s="18"/>
    </row>
    <row r="7" spans="1:10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  <c r="J7" s="174"/>
    </row>
    <row r="8" spans="1:10" s="4" customFormat="1" ht="13.5" customHeight="1" x14ac:dyDescent="0.2">
      <c r="A8" s="19"/>
      <c r="B8" s="3"/>
      <c r="C8" s="7"/>
      <c r="D8" s="9"/>
      <c r="E8" s="26"/>
      <c r="F8" s="11"/>
    </row>
    <row r="9" spans="1:10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2" si="0">ROUND((D9*E9),2)</f>
        <v>0</v>
      </c>
    </row>
    <row r="10" spans="1:10" s="4" customFormat="1" ht="13.5" customHeight="1" x14ac:dyDescent="0.2">
      <c r="A10" s="19"/>
      <c r="B10" s="5"/>
      <c r="C10" s="27"/>
      <c r="D10" s="9"/>
      <c r="E10" s="26"/>
      <c r="F10" s="11"/>
    </row>
    <row r="11" spans="1:10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10" s="1" customFormat="1" ht="102" x14ac:dyDescent="0.2">
      <c r="A12" s="10"/>
      <c r="B12" s="3" t="s">
        <v>288</v>
      </c>
      <c r="C12" s="7" t="s">
        <v>142</v>
      </c>
      <c r="D12" s="8">
        <v>9</v>
      </c>
      <c r="E12" s="109"/>
      <c r="F12" s="11">
        <f t="shared" si="0"/>
        <v>0</v>
      </c>
    </row>
    <row r="13" spans="1:10" s="1" customFormat="1" ht="15" x14ac:dyDescent="0.2">
      <c r="A13" s="10"/>
      <c r="B13" s="28"/>
      <c r="C13" s="27"/>
      <c r="D13" s="9"/>
      <c r="E13" s="26"/>
      <c r="F13" s="11"/>
    </row>
    <row r="14" spans="1:10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10" s="1" customFormat="1" x14ac:dyDescent="0.2">
      <c r="A15" s="10"/>
      <c r="B15" s="3"/>
      <c r="C15" s="27"/>
      <c r="D15" s="9"/>
      <c r="E15" s="26"/>
      <c r="F15" s="11"/>
    </row>
    <row r="16" spans="1:10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CssmckD7devhW0zTnjfjrPY5PvT5zSK/G9rZLKQA1qty7ha1BsX5He6ztSrLbJRIiDVA55UlqFq8O/+OArKzkg==" saltValue="4pQN3o1aOcYJ8uukaziwbQ==" spinCount="100000" sheet="1" objects="1" scenarios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00B050"/>
  </sheetPr>
  <dimension ref="A1:F30"/>
  <sheetViews>
    <sheetView topLeftCell="A19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289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290</v>
      </c>
      <c r="C12" s="7" t="s">
        <v>142</v>
      </c>
      <c r="D12" s="8">
        <v>11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6.15" customHeight="1" x14ac:dyDescent="0.2">
      <c r="A20" s="10">
        <v>5</v>
      </c>
      <c r="B20" s="3" t="s">
        <v>542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mXz4gdNR4IWZbUNN2dL+XLZ68KeHTCeUMvposIwZ4L7hEm2QeZ7JZk4xboxWatUdHQycgfiKnC/gtin2l2TKmg==" saltValue="YbqyEeyfe/60Vejpt0N8+w==" spinCount="100000" sheet="1" objects="1" scenarios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00B050"/>
  </sheetPr>
  <dimension ref="A1:F30"/>
  <sheetViews>
    <sheetView topLeftCell="A16" workbookViewId="0">
      <selection activeCell="E23" sqref="E23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291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6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533</v>
      </c>
      <c r="C12" s="7" t="s">
        <v>142</v>
      </c>
      <c r="D12" s="8">
        <v>6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xPIEeDRMYVk6IkxHYmGMZsNaoOuLSfytO9lpauA4cTJCk1yBwNfFPWvREjqARYghKVpK8RSydx0+gQkWi4HI8Q==" saltValue="6TlnSYVH4qjpaF66exCZXQ==" spinCount="100000" sheet="1" objects="1" scenarios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00B050"/>
  </sheetPr>
  <dimension ref="A1:F30"/>
  <sheetViews>
    <sheetView topLeftCell="A10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292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293</v>
      </c>
      <c r="C12" s="7" t="s">
        <v>142</v>
      </c>
      <c r="D12" s="8">
        <v>21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VlP9s10gdoDz9CyjS/KOvdLpcZy26oOZw55JwqVS+FVMI6rmpjmn2V7AFRy9YprAPW6BbIDXx4bAyn8Fvnh0dA==" saltValue="fuZDE4JmPSYAdTfqwflV9Q==" spinCount="100000" sheet="1" objects="1" scenarios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00B050"/>
  </sheetPr>
  <dimension ref="A1:F30"/>
  <sheetViews>
    <sheetView topLeftCell="A7" workbookViewId="0">
      <selection activeCell="E12" sqref="E1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294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145</v>
      </c>
      <c r="C12" s="7" t="s">
        <v>142</v>
      </c>
      <c r="D12" s="8">
        <v>10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HPujuRhTDGQSrY//exi3DPQZ6SxRi7zYdtXH7bbYgdMM+KMUQ6uzeEr6mg7tClXqwNPvw/KL5P6GlxSemXRhNA==" saltValue="IrPU+mtnkdxi+fRVOAdgHw==" spinCount="100000" sheet="1" objects="1" scenarios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00B050"/>
  </sheetPr>
  <dimension ref="A1:F30"/>
  <sheetViews>
    <sheetView topLeftCell="A10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295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560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179</v>
      </c>
      <c r="C12" s="7" t="s">
        <v>142</v>
      </c>
      <c r="D12" s="8">
        <v>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OV94RGi36GkBXJbLJRn8zkn2uM+yKKleCPhQ4NYlUHFZnIMr+9iOuOjOvAWdNWHM46t+Z0n4fElZsJmy9Z3owg==" saltValue="2cGv5IrU3Krqips/yYf4Ew==" spinCount="100000" sheet="1" objects="1" scenarios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00B050"/>
  </sheetPr>
  <dimension ref="A1:F32"/>
  <sheetViews>
    <sheetView workbookViewId="0">
      <selection activeCell="D7" sqref="D7:E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296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297</v>
      </c>
      <c r="C14" s="7" t="s">
        <v>142</v>
      </c>
      <c r="D14" s="8">
        <v>30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/0SSZ6gIUbl8RCDhNi1i7puDcbM0UbkgVjiTAYFbqBsvVXvkaanobEqIAGgY+CW0SCqyrTo3VzYBpP10evWpyQ==" saltValue="npQUHuizmRe2lPXvSXqPtA==" spinCount="100000" sheet="1" objects="1" scenarios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00B050"/>
  </sheetPr>
  <dimension ref="A1:F30"/>
  <sheetViews>
    <sheetView topLeftCell="A7" workbookViewId="0">
      <selection activeCell="D14" sqref="D14:E14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298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532</v>
      </c>
      <c r="C12" s="7" t="s">
        <v>142</v>
      </c>
      <c r="D12" s="8">
        <v>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/eEvYaUQZaq5WaqkR1mO4fFPqDDMTEeM8ZLtG0unKOaYJzuv39a8sWX6OUIW/kh0JIT6m2QrFPoHNUYcxwaIpg==" saltValue="4YR1ic1EO1wdHnbVim35/w==" spinCount="100000" sheet="1" objects="1" scenarios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00B050"/>
  </sheetPr>
  <dimension ref="A1:F30"/>
  <sheetViews>
    <sheetView topLeftCell="A16" workbookViewId="0">
      <selection activeCell="D14" sqref="D14:E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299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300</v>
      </c>
      <c r="C12" s="7" t="s">
        <v>142</v>
      </c>
      <c r="D12" s="8">
        <v>25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qzHpKr0IWsRR8XGulAydK+C96eZcCIdN7llowvVW7FrUdVFA8XRTtTgguNegyz/yekDnwq92XnxyRa7kCF+xzw==" saltValue="k97q8YRKsn3/o6QU0Rjx8A==" spinCount="100000" sheet="1" objects="1" scenarios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F32"/>
  <sheetViews>
    <sheetView topLeftCell="A16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167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19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6.1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jZCHRaWCB7Im8dITB8NUR5807NxXPhsPLCxwjSd9sMiOEYHExVE5bIW2J2MSwciKDCaKFBAuQ4FBDuZHIIdwg==" saltValue="RdoVk959bwWWW43Y6t1zXQ==" spinCount="100000" sheet="1" objects="1" scenarios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00B050"/>
  </sheetPr>
  <dimension ref="A1:F30"/>
  <sheetViews>
    <sheetView workbookViewId="0">
      <selection activeCell="D9" sqref="D9:E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202</v>
      </c>
      <c r="C12" s="7" t="s">
        <v>142</v>
      </c>
      <c r="D12" s="8">
        <v>15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2ojvpNhMFXvVqCV/v6I+/YXCRbG/ELjwMmvRT3CiMohg8vRn35F2cbWHvblUpDFojtTEL1lwzKc9VFZ6qIEtOg==" saltValue="BNhumkQ3bXwDM7pBIK0wmg==" spinCount="100000" sheet="1" objects="1" scenarios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00B050"/>
  </sheetPr>
  <dimension ref="A1:F30"/>
  <sheetViews>
    <sheetView workbookViewId="0">
      <selection activeCell="E10" sqref="E10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1" customFormat="1" ht="114.75" x14ac:dyDescent="0.2">
      <c r="A12" s="10"/>
      <c r="B12" s="94" t="s">
        <v>536</v>
      </c>
      <c r="C12" s="7" t="s">
        <v>142</v>
      </c>
      <c r="D12" s="8">
        <v>25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Ah+3WpnkRQGsbKXTNeffBy0dgIRoZnxbO/H/KkJ17qztlRl/k6asy4nBUKwtMkvClbVNYaIXSvnDg6WhU3mHOA==" saltValue="GVSASi6SjIa9AKO4kCfGSQ==" spinCount="100000" sheet="1" objects="1" scenarios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00B050"/>
  </sheetPr>
  <dimension ref="A1:F30"/>
  <sheetViews>
    <sheetView topLeftCell="A10" zoomScaleNormal="100" workbookViewId="0">
      <selection activeCell="E23" sqref="E23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304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31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31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523</v>
      </c>
      <c r="C12" s="7" t="s">
        <v>142</v>
      </c>
      <c r="D12" s="8">
        <v>31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/hVryd+/Cmt36LFTURqMIu3arLEg9Sez2kvUEbucsao51NW97PNP8A2aiJS65G12G13//kfqBB8arm7x0ilc2w==" saltValue="MdG9910CKz1sKUpNNLfhuQ==" spinCount="100000" sheet="1" objects="1" scenarios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00B050"/>
  </sheetPr>
  <dimension ref="A1:F32"/>
  <sheetViews>
    <sheetView topLeftCell="A10" workbookViewId="0">
      <selection activeCell="E11" sqref="E1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161</v>
      </c>
      <c r="C14" s="7" t="s">
        <v>142</v>
      </c>
      <c r="D14" s="8">
        <v>61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9le9H5iwRGcjmGvltvVKaEw9pLCAH0pukPHjOPteS2Vqhp7LqltmQAh4QSo0Mj30UMN47huKLCBzEt1l+H2big==" saltValue="RS/x7OO1cDWEBvA9baMoRA==" spinCount="100000" sheet="1" objects="1" scenarios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00B050"/>
  </sheetPr>
  <dimension ref="A1:F32"/>
  <sheetViews>
    <sheetView topLeftCell="A22" workbookViewId="0">
      <selection activeCell="E17" sqref="E1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2JXX11/0FuhUvr6VQtuS/rOAR2+FFGzSLJpjtog4scPWCtTcWxwmiNbhF0AfD6eP8ObGvW15d5SySZIz7foopQ==" saltValue="hOpuDWbOYehS164kPMlrsQ==" spinCount="100000" sheet="1" objects="1" scenarios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179</v>
      </c>
      <c r="C12" s="7" t="s">
        <v>142</v>
      </c>
      <c r="D12" s="8">
        <v>9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sgc/yinrvdR1CLf1r8CflwvZHd6e7K0HUGyeib+YwaFgH1sLaWtxz3mX+30LlvUwMxqsuZ3zoHauyWY/65mGgg==" saltValue="k4RhonmSvof5mJyTybkRWQ==" spinCount="100000" sheet="1" objects="1" scenarios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00B050"/>
  </sheetPr>
  <dimension ref="A1:F30"/>
  <sheetViews>
    <sheetView topLeftCell="A7" workbookViewId="0">
      <selection activeCell="D7" sqref="D7:E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308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13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154</v>
      </c>
      <c r="C12" s="7" t="s">
        <v>142</v>
      </c>
      <c r="D12" s="8">
        <v>13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JeETNIPpeL1HmfEeFXPmg0GiFEmA9uR+G7rsCxHylNN7Oga3hkj+M9Wx4h7s2DE4u85LiiQXTXdxF0CfgcXexA==" saltValue="yZ4jT+RKXXZfi1ICZoGt2A==" spinCount="100000" sheet="1" objects="1" scenarios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00B050"/>
  </sheetPr>
  <dimension ref="A1:F30"/>
  <sheetViews>
    <sheetView topLeftCell="A10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309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6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526</v>
      </c>
      <c r="C12" s="7" t="s">
        <v>142</v>
      </c>
      <c r="D12" s="8">
        <v>6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348q6bwXo50b4iBrfpif380IRaEjzWM577bdejxReiHUxngWDjMeYp1ZgA8Sz1bH21bmIJgzIBYApkK0WtFbBw==" saltValue="VDbsMRKBfvVYIN1Y87/Czg==" spinCount="100000" sheet="1" objects="1" scenarios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00B050"/>
  </sheetPr>
  <dimension ref="A1:F30"/>
  <sheetViews>
    <sheetView topLeftCell="A7" workbookViewId="0">
      <selection activeCell="D12" sqref="D12:E1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311</v>
      </c>
      <c r="C12" s="7" t="s">
        <v>142</v>
      </c>
      <c r="D12" s="8">
        <v>21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qYVewXw83g3RLwwK08Wfq6khWqJMMYWE+ZI6QBUaMfRF79JJg/ncQqGZnRCsdOwLUIwk/QZiuPNObpxDE1UGEQ==" saltValue="tQr3xdG6ONTkHj2dTGRs2g==" spinCount="100000" sheet="1" objects="1" scenarios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00B050"/>
  </sheetPr>
  <dimension ref="A1:F32"/>
  <sheetViews>
    <sheetView topLeftCell="A19" workbookViewId="0">
      <selection activeCell="D24" sqref="D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161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Y+Nw492jQUYeL3TCZhDKC5yKtYn4mYauZqX93e6M3FU5CmKodZdV0uDIRrmF7rWXglui4Q1yQnQLMLoxrZ+eA==" saltValue="OwjO1vUO2DjEpc4qz6nVeQ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G32"/>
  <sheetViews>
    <sheetView topLeftCell="A22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168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11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7" s="1" customFormat="1" x14ac:dyDescent="0.2">
      <c r="A17" s="10"/>
      <c r="B17" s="3"/>
      <c r="C17" s="27"/>
      <c r="D17" s="9"/>
      <c r="E17" s="26"/>
      <c r="F17" s="11"/>
    </row>
    <row r="18" spans="1:7" s="1" customFormat="1" x14ac:dyDescent="0.2">
      <c r="A18" s="29"/>
      <c r="B18" s="3" t="s">
        <v>146</v>
      </c>
      <c r="C18" s="27"/>
      <c r="D18" s="9"/>
      <c r="E18" s="26"/>
      <c r="F18" s="11"/>
    </row>
    <row r="19" spans="1:7" s="1" customFormat="1" x14ac:dyDescent="0.2">
      <c r="A19" s="29"/>
      <c r="B19" s="3"/>
      <c r="C19" s="27"/>
      <c r="D19" s="9"/>
      <c r="E19" s="26"/>
      <c r="F19" s="11"/>
    </row>
    <row r="20" spans="1:7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7" s="1" customFormat="1" ht="15" x14ac:dyDescent="0.2">
      <c r="A21" s="10"/>
      <c r="B21" s="28"/>
      <c r="C21" s="27"/>
      <c r="D21" s="9"/>
      <c r="E21" s="26"/>
      <c r="F21" s="11"/>
    </row>
    <row r="22" spans="1:7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7" s="1" customFormat="1" x14ac:dyDescent="0.2">
      <c r="A23" s="10"/>
      <c r="B23" s="3"/>
      <c r="C23" s="27"/>
      <c r="D23" s="9"/>
      <c r="E23" s="26"/>
      <c r="F23" s="11"/>
    </row>
    <row r="24" spans="1:7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7" ht="15" x14ac:dyDescent="0.2">
      <c r="A25" s="30"/>
      <c r="B25" s="31"/>
      <c r="C25" s="27"/>
      <c r="D25" s="9"/>
      <c r="E25" s="26"/>
      <c r="F25" s="32"/>
    </row>
    <row r="26" spans="1:7" ht="15" x14ac:dyDescent="0.2">
      <c r="A26" s="30"/>
      <c r="B26" s="31"/>
      <c r="C26" s="27"/>
      <c r="D26" s="9"/>
      <c r="E26" s="26"/>
      <c r="F26" s="32"/>
    </row>
    <row r="27" spans="1:7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7" ht="13.5" thickTop="1" x14ac:dyDescent="0.2">
      <c r="D28" s="36"/>
    </row>
    <row r="29" spans="1:7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7" ht="13.5" thickTop="1" x14ac:dyDescent="0.2">
      <c r="A30" s="30"/>
      <c r="B30" s="37"/>
      <c r="C30" s="27"/>
      <c r="D30" s="9"/>
      <c r="E30" s="26"/>
      <c r="F30" s="38"/>
    </row>
    <row r="31" spans="1:7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  <c r="G31" s="157"/>
    </row>
    <row r="32" spans="1:7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qAs6XIgOLo2XakJIH4tpblyp23RrjeW8UOZsotL8fOW/mhbDo3kWxhZ6tk6BX5+iXvMgLOM4w/bzih/6pAL+w==" saltValue="Ymm5lBloF6bHvhUWRRojnQ==" spinCount="100000" sheet="1" objects="1" scenarios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00B050"/>
  </sheetPr>
  <dimension ref="A1:F30"/>
  <sheetViews>
    <sheetView topLeftCell="A13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150</v>
      </c>
      <c r="C12" s="7" t="s">
        <v>142</v>
      </c>
      <c r="D12" s="8">
        <v>10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71ZKSsf1iih8sbuKB9muwEZiIdYDwc1R56Q6hrMCQAOqyMXF8OGajN3GBaagzlGivDWjPvfapusvRqsqcqi/LA==" saltValue="5KFAZsoxHjJjwL47w8KK9A==" spinCount="100000" sheet="1" objects="1" scenarios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00B050"/>
  </sheetPr>
  <dimension ref="A1:F32"/>
  <sheetViews>
    <sheetView topLeftCell="A19" workbookViewId="0">
      <selection activeCell="E16" sqref="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2DI2jx1DIbI6kTAHuDKDickeaG37yAIave+PCmHI587eOTpG665vZuXH0OcmwNXfLo4c0p37eWaTGfaGbxMsqw==" saltValue="QJucMWw/SrULSdogEyVD/Q==" spinCount="100000" sheet="1" objects="1" scenarios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00B050"/>
  </sheetPr>
  <dimension ref="A1:F32"/>
  <sheetViews>
    <sheetView topLeftCell="A16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6.1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I71EUHC0wLM77FeGdmxECjzYIdVZbUPNm5Tjv4cyv1FvgNNCb/k+fmm9RGUyap6ixrUPLH41NsNLJjXIprivw==" saltValue="adD/iwiA4ehGK5YSa4N4vQ==" spinCount="100000" sheet="1" objects="1" scenarios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00B050"/>
  </sheetPr>
  <dimension ref="A1:F32"/>
  <sheetViews>
    <sheetView workbookViewId="0">
      <selection activeCell="D7" sqref="D7:E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516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73" t="s">
        <v>547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6" customFormat="1" ht="15.75" customHeight="1" x14ac:dyDescent="0.2">
      <c r="A12" s="10"/>
      <c r="B12" s="3"/>
      <c r="C12" s="3"/>
      <c r="D12" s="3"/>
      <c r="E12" s="3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537</v>
      </c>
      <c r="C14" s="7" t="s">
        <v>142</v>
      </c>
      <c r="D14" s="8">
        <v>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oD7VlxHmv++DnFz1qc4jdMKe1h2YT8M0gyUGeRbiv4lGACeeIvBIFk0DVqYyau+qdkgE426GwJr8boY6kmlWWw==" saltValue="qZIBTqhNYjs9NAm1z8EMAA==" spinCount="100000" sheet="1" objects="1" scenarios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317</v>
      </c>
      <c r="C12" s="7" t="s">
        <v>142</v>
      </c>
      <c r="D12" s="8">
        <v>24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4.4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dO9JUTdYKnSw39yPHM2r/D8Zlei5hyTGJHZ2b7IiajkkPMeWkC/eURjc3cqdigaBKkw856BaF2B8+YElZ89ddw==" saltValue="kKeipIQ3pxefsAghxzxT2Q==" spinCount="100000" sheet="1" objects="1" scenarios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00B050"/>
  </sheetPr>
  <dimension ref="A1:F30"/>
  <sheetViews>
    <sheetView topLeftCell="A13" workbookViewId="0">
      <selection activeCell="D22" sqref="D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237</v>
      </c>
      <c r="C12" s="7" t="s">
        <v>142</v>
      </c>
      <c r="D12" s="8">
        <v>11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QlPT8856yI34o4gmTok31vazIzqqRb99FIjEuyvnyxAubEfAbKBVeu3jjXs6Pn1hCHbVisEu/6EBSoSOy+2+Uw==" saltValue="tfj3VaQwG0yFR7mfGHO9GA==" spinCount="100000" sheet="1" objects="1" scenarios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00B050"/>
  </sheetPr>
  <dimension ref="A1:F30"/>
  <sheetViews>
    <sheetView topLeftCell="A10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319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145</v>
      </c>
      <c r="C12" s="7" t="s">
        <v>142</v>
      </c>
      <c r="D12" s="8">
        <v>38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74mS3gzwQiZ64deqbO0nFrl4bGMZ8FDdp2W90IbaZuHDdy/ixCHd0JzKgFb5YW0dC8RjNLe2Kz5yYEYrG2QK7g==" saltValue="vPhkeekKVgy1bs1TBv9O0w==" spinCount="100000" sheet="1" objects="1" scenarios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00B050"/>
  </sheetPr>
  <dimension ref="A1:F30"/>
  <sheetViews>
    <sheetView topLeftCell="A10" workbookViewId="0">
      <selection activeCell="F22" sqref="F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293</v>
      </c>
      <c r="C12" s="7" t="s">
        <v>142</v>
      </c>
      <c r="D12" s="8">
        <v>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g3ktYB84SFUu1SkR0eo9oyzNnz0IxWNn4D1X3Ig0QJnTDWZg2FH7aUZUdJn/21P90QiC2RKJb5r6bAD4h/9CuQ==" saltValue="6z4MnDygS7Avd0HNygFLdQ==" spinCount="100000" sheet="1" objects="1" scenarios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321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15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15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15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rWzaqM2sJZCKUYWn4x8fronJqfHOdxtiLQMGnDSbbJ7MY0eJp+anYxOfuZEIqrkEb7uDjQ7WdKfqvQnaVrHy+w==" saltValue="ZnUTSbnJuuVJaIbUvQehLQ==" spinCount="100000" sheet="1" objects="1" scenarios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00B050"/>
  </sheetPr>
  <dimension ref="A1:F32"/>
  <sheetViews>
    <sheetView topLeftCell="A7" workbookViewId="0">
      <selection activeCell="D16" sqref="D16: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29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QBKeIaISOKqtsGPHyWYGJs11+jnBeVpq8gM91RqFV5NrEC7UPSSWbJzCgIhYNkrWdqYEg1kNGG37V5AJhiXLw==" saltValue="DY+y5uxGZHI6TPKUZ1kOHQ==" spinCount="100000" sheet="1" objects="1" scenarios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F32"/>
  <sheetViews>
    <sheetView topLeftCell="A37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169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18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145</v>
      </c>
      <c r="C14" s="7" t="s">
        <v>142</v>
      </c>
      <c r="D14" s="8">
        <v>18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30aHgqZPmuIdIZ5x0kq1XsfKebHtX07prXiP8q9888oCDCOoa0/WLzkfqp/+J+DUo8w3hwH3yl4iPYjCcA4hFA==" saltValue="5yU/xL2zfZmPeciZJgMf+A==" spinCount="100000" sheet="1" objects="1" scenarios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00B050"/>
  </sheetPr>
  <dimension ref="A1:F30"/>
  <sheetViews>
    <sheetView topLeftCell="A19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323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CTwdp7vkQGNF2Csglt9a7oUdrTLa8qWC7iCqx600d3o/Qi5nh339gDveWsCSAfnOE9IUhZ7C7a0KbdOisM8qrw==" saltValue="OAG0NXUJWGj6bdbPFAFRaQ==" spinCount="100000" sheet="1" objects="1" scenarios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00B050"/>
  </sheetPr>
  <dimension ref="A1:F32"/>
  <sheetViews>
    <sheetView topLeftCell="A7" workbookViewId="0">
      <selection activeCell="F7" sqref="F7:F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HIbT4thAUuKYI5eO1Qhq8UO99lKUjOn/4ApItMU3oje1dEb0IXDqNklTahMgR6rrMPoqC5dIueF+HqJZgL0Lw==" saltValue="MrOwm7AQvTkeZTB5IM+jBA==" spinCount="100000" sheet="1" objects="1" scenarios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485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297</v>
      </c>
      <c r="C14" s="7" t="s">
        <v>142</v>
      </c>
      <c r="D14" s="8">
        <v>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i2leUHakSapDai5Td5tG8qXwb0GuVhyNrbQmWa4sfQMhKaYhDGFDzglwcqKezf6lGQRVRL3hsGgaJ8QVa8xvw==" saltValue="p31WutF/k4oV8wgu9FZ7Gg==" spinCount="100000" sheet="1" objects="1" scenarios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92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92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.6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XZZ+eiXrRKjXERUKCl7b6SZq3RtW4aga7gY6eLOWbXhcR0tBBrszF2lW7ihj47LjcC2841VGAB3fLAKqxha5g==" saltValue="me18tBjRhugaa4ntLYKmVg==" spinCount="100000" sheet="1" objects="1" scenarios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00B050"/>
  </sheetPr>
  <dimension ref="A1:F30"/>
  <sheetViews>
    <sheetView topLeftCell="A18" workbookViewId="0">
      <selection activeCell="F29" sqref="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166</v>
      </c>
      <c r="C12" s="7" t="s">
        <v>142</v>
      </c>
      <c r="D12" s="8">
        <v>11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6.1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N3Fnpq4x9f4B7uLXFJoa9+Dpb1aKmRzw/lPDj0crj5yT7sDRhAzow+yU586DQFq3M6rsfEvt8W4PIPnawH9VGw==" saltValue="Gs8zK7ZxO1/2Os0ZxgcfNQ==" spinCount="100000" sheet="1" objects="1" scenarios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179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8vqgRPNhLLCeIs1VzO0jYaP2vTDcrOf1aILpseWY9eGYLXjeZ3856xuOrBwxwkSwMrf6kLe4LK9sRLeHPzO8Nw==" saltValue="UtSAPRs1AP87g5KHRG1y5w==" spinCount="100000" sheet="1" objects="1" scenarios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00B050"/>
  </sheetPr>
  <dimension ref="A1:F32"/>
  <sheetViews>
    <sheetView topLeftCell="A18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29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RwjaD7S7VriEF0IwYhV4G70Zcv4oeaQTLTw0Pnnbr5tzxLTjwL+lXkjPA7aWczaIGtW7ii859vYV7tOVv4bS8A==" saltValue="YgsN0DJ/+rwqz8B33r4A4w==" spinCount="100000" sheet="1" objects="1" scenarios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00B050"/>
  </sheetPr>
  <dimension ref="A1:F30"/>
  <sheetViews>
    <sheetView topLeftCell="A13" workbookViewId="0">
      <selection activeCell="F29" sqref="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329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166</v>
      </c>
      <c r="C12" s="7" t="s">
        <v>142</v>
      </c>
      <c r="D12" s="8">
        <v>14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BKp6+CuqpQ5EbWuBb07hKXdBGnU4dJ2fYkzvTj4KFYycLme8uM7p44Y1pFWTUgwuoGgbUhoT5PGrWPgy8RkyAw==" saltValue="rVzlymFS9pPWBpjfsjFyXA==" spinCount="100000" sheet="1" objects="1" scenarios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00B050"/>
  </sheetPr>
  <dimension ref="A1:F32"/>
  <sheetViews>
    <sheetView topLeftCell="A22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331</v>
      </c>
      <c r="C14" s="7" t="s">
        <v>142</v>
      </c>
      <c r="D14" s="8">
        <v>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YZkXvwbki32VRe4oyWX6yygpUGnh1fUuiW69Ej5WrDof7rWvquCEZk8vujamZ6hPndE2sZOmxJDYELcZ20Kvw==" saltValue="b/mUyveeXALFZavuyHgRnQ==" spinCount="100000" sheet="1" objects="1" scenarios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179</v>
      </c>
      <c r="C14" s="7" t="s">
        <v>142</v>
      </c>
      <c r="D14" s="8">
        <v>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1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7xrJqpWD9vN/UPhTcvgix6xwXK0CB/dzg6AHihFZR30jAkumk5wIA8yjjV8EE2rHYJ7Pom3YcL1xMA8MLrE9CQ==" saltValue="ry4DkeqvU/sWWK6ZLgYQBA==" spinCount="100000" sheet="1" objects="1" scenarios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  <c r="D2" s="158"/>
    </row>
    <row r="3" spans="1:6" s="1" customFormat="1" ht="45" x14ac:dyDescent="0.2">
      <c r="A3" s="19"/>
      <c r="B3" s="20" t="s">
        <v>170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2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290</v>
      </c>
      <c r="C14" s="7" t="s">
        <v>142</v>
      </c>
      <c r="D14" s="8">
        <v>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+GFXZkErhXj0OjJWp/MxN7OMAqQpf/w5Sf3va4fWduQRJ8bnOxfbyOnamGwwaueIdI3RYJbZXTtVsK84jPlnGw==" saltValue="R0SDHTETdYdEITb1Ixq4YA==" spinCount="100000" sheet="1" objects="1" scenarios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00B050"/>
  </sheetPr>
  <dimension ref="A1:F32"/>
  <sheetViews>
    <sheetView topLeftCell="A15" zoomScaleNormal="10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0T2KMIAGfYSGBQBpSYS2xElOx64EKfN3fvZvoLtDLlhNv8q3wFQBeewT/0t1I/Dp2NZkTO+43UT2qWvs2l2j3Q==" saltValue="/xhg+SnvC+8gzXNhvyJ3CQ==" spinCount="100000" sheet="1" objects="1" scenarios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438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290</v>
      </c>
      <c r="C14" s="7" t="s">
        <v>142</v>
      </c>
      <c r="D14" s="8">
        <v>32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3fzyH8848V1QFJJcIvD3NMqG9Jh3He7eIqA7lX13TI/xgSc5BYFQ7rnitSbebb/1335WZx9DMUolLUE8Bkhfkg==" saltValue="m3Lhl3Vmq9oLaE7rOpWJCQ==" spinCount="100000" sheet="1" objects="1" scenarios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00B050"/>
  </sheetPr>
  <dimension ref="A1:F32"/>
  <sheetViews>
    <sheetView topLeftCell="A22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538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FvSCOnL85X8TMqQOWG+BD8rgcrA1mpDHoPmD6AcCukIwBgtd9jaG2Iyxtnlj7OfIa2H0T9qsJFUDCrjzue0Plg==" saltValue="bCie6Au+tuU7lbHXzmv9qA==" spinCount="100000" sheet="1" objects="1" scenarios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164</v>
      </c>
      <c r="C14" s="7" t="s">
        <v>142</v>
      </c>
      <c r="D14" s="8">
        <v>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qtyMwgpwKdjsL2lZlkcmDUQIG/tnb4gUQjF+KvloVMTwqj8uZD0KE7BnGyu/awhDUgQ2hY+7EwTmOZIirJMoQ==" saltValue="IQINaYCLR+hzQNGcVNbsPQ==" spinCount="100000" sheet="1" objects="1" scenarios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8Cs1lBQkiW5hHXq6eZk1evKkGxTLGJKqTxcnsmtSwMLh89IupD9W/MNmF3K1z5ff0uWGzaz6GwimAltC2JtU0A==" saltValue="DDlYq2jsulYrl0LNx0jXvA==" spinCount="100000" sheet="1" objects="1" scenarios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>
        <f t="shared" si="0"/>
        <v>0</v>
      </c>
    </row>
    <row r="14" spans="1:6" s="1" customFormat="1" ht="102" x14ac:dyDescent="0.2">
      <c r="A14" s="10"/>
      <c r="B14" s="3" t="s">
        <v>145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>
        <f t="shared" si="0"/>
        <v>0</v>
      </c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18gP2d1dAJqN97f5ljA+TkZvifcJVxL9Dwt0GSXEt+uot2r/CzB2zOsHLmv0dPw1YAKlCyO4K7UQ0SbBj60YPg==" saltValue="P/qjUtKYPR9FyNU2i1yQ8g==" spinCount="100000" sheet="1" objects="1" scenarios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00B050"/>
  </sheetPr>
  <dimension ref="A1:F32"/>
  <sheetViews>
    <sheetView topLeftCell="A18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339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3iXy1xOStTh0c805MbQFYB7/aWw+IoaVT5QwwTuTsL6ogbKzMyOJ1J42m0DXML1UjXK7rNCEIC4KgBiddPhjmA==" saltValue="T/RLoZh43IvdWf1gFKNs9g==" spinCount="100000" sheet="1" objects="1" scenarios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00B050"/>
  </sheetPr>
  <dimension ref="A1:F32"/>
  <sheetViews>
    <sheetView topLeftCell="A22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jFKnHKGwsyVgNbPS5dcWOvIkP5DiBPg2CqLqGG41JmdKv+t4pJki5StR7OEV6d+zpBtduchl5B6RfFCMfVFD5Q==" saltValue="Jzp2u8X1cVWeYO6nEgGNmg==" spinCount="100000" sheet="1" objects="1" scenarios="1"/>
  <pageMargins left="0.7" right="0.7" top="0.75" bottom="0.75" header="0.3" footer="0.3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188</v>
      </c>
      <c r="C14" s="7" t="s">
        <v>142</v>
      </c>
      <c r="D14" s="8">
        <v>13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DfxlIos7cOUegSspHBEvwB9TKcT1j22auQCZXLD8CY1xzrGpWdiSs5mmgGUVFgJ0z8+RkAFLnDPXc4j+Pks2Pw==" saltValue="QI3Y3H8xQfvVo7xYbq78uA==" spinCount="100000" sheet="1" objects="1" scenarios="1"/>
  <pageMargins left="0.7" right="0.7" top="0.75" bottom="0.75" header="0.3" footer="0.3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00B050"/>
  </sheetPr>
  <dimension ref="A1:F32"/>
  <sheetViews>
    <sheetView topLeftCell="A19" zoomScaleNormal="10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8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qJ6IZteqxR0l/DuBBXYGlPsajYGHMHMbf4HnlLpd7ho5i9kEKMWfHlk6XoiZ0IsJiNtvSFkJBw6ASxM8nxXljQ==" saltValue="ox1BPgCzl5HdCUOyRFpojQ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1:F32"/>
  <sheetViews>
    <sheetView topLeftCell="A10" workbookViewId="0">
      <selection activeCell="D16" sqref="D16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172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25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25</v>
      </c>
      <c r="E9" s="171"/>
      <c r="F9" s="66">
        <f t="shared" ref="F9:F24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0</v>
      </c>
      <c r="E11" s="109"/>
      <c r="F11" s="66">
        <f t="shared" si="0"/>
        <v>0</v>
      </c>
    </row>
    <row r="12" spans="1:6" ht="15" x14ac:dyDescent="0.2">
      <c r="A12" s="58"/>
      <c r="B12" s="74"/>
      <c r="C12" s="75"/>
      <c r="D12" s="76"/>
      <c r="E12" s="68"/>
      <c r="F12" s="66"/>
    </row>
    <row r="13" spans="1:6" s="1" customFormat="1" ht="72" customHeight="1" x14ac:dyDescent="0.2">
      <c r="A13" s="10">
        <v>4</v>
      </c>
      <c r="B13" s="3" t="s">
        <v>541</v>
      </c>
      <c r="C13" s="3"/>
      <c r="D13" s="3"/>
      <c r="E13" s="3"/>
      <c r="F13" s="66"/>
    </row>
    <row r="14" spans="1:6" ht="102" x14ac:dyDescent="0.2">
      <c r="A14" s="10"/>
      <c r="B14" s="94" t="s">
        <v>519</v>
      </c>
      <c r="C14" s="7" t="s">
        <v>142</v>
      </c>
      <c r="D14" s="8">
        <v>25</v>
      </c>
      <c r="E14" s="109"/>
      <c r="F14" s="66">
        <f t="shared" si="0"/>
        <v>0</v>
      </c>
    </row>
    <row r="15" spans="1:6" ht="15" x14ac:dyDescent="0.2">
      <c r="A15" s="58"/>
      <c r="B15" s="74"/>
      <c r="C15" s="75"/>
      <c r="D15" s="65"/>
      <c r="E15" s="68"/>
      <c r="F15" s="66"/>
    </row>
    <row r="16" spans="1:6" ht="76.5" x14ac:dyDescent="0.2">
      <c r="A16" s="58">
        <v>5</v>
      </c>
      <c r="B16" s="73" t="s">
        <v>557</v>
      </c>
      <c r="C16" s="63" t="s">
        <v>142</v>
      </c>
      <c r="D16" s="4">
        <v>1</v>
      </c>
      <c r="E16" s="171"/>
      <c r="F16" s="66">
        <f t="shared" si="0"/>
        <v>0</v>
      </c>
    </row>
    <row r="17" spans="1:6" x14ac:dyDescent="0.2">
      <c r="A17" s="58"/>
      <c r="B17" s="59"/>
      <c r="C17" s="75"/>
      <c r="D17" s="65"/>
      <c r="E17" s="68"/>
      <c r="F17" s="66"/>
    </row>
    <row r="18" spans="1:6" x14ac:dyDescent="0.2">
      <c r="A18" s="77"/>
      <c r="B18" s="73" t="s">
        <v>146</v>
      </c>
      <c r="C18" s="75"/>
      <c r="D18" s="65"/>
      <c r="E18" s="68"/>
      <c r="F18" s="66"/>
    </row>
    <row r="19" spans="1:6" x14ac:dyDescent="0.2">
      <c r="A19" s="77"/>
      <c r="B19" s="73"/>
      <c r="C19" s="75"/>
      <c r="D19" s="65"/>
      <c r="E19" s="68"/>
      <c r="F19" s="66"/>
    </row>
    <row r="20" spans="1:6" ht="76.5" x14ac:dyDescent="0.2">
      <c r="A20" s="77"/>
      <c r="B20" s="73" t="s">
        <v>147</v>
      </c>
      <c r="C20" s="75"/>
      <c r="D20" s="65"/>
      <c r="E20" s="68"/>
      <c r="F20" s="66"/>
    </row>
    <row r="21" spans="1:6" ht="15" x14ac:dyDescent="0.2">
      <c r="A21" s="58"/>
      <c r="B21" s="74"/>
      <c r="C21" s="75"/>
      <c r="D21" s="65"/>
      <c r="E21" s="68"/>
      <c r="F21" s="66"/>
    </row>
    <row r="22" spans="1:6" x14ac:dyDescent="0.2">
      <c r="A22" s="58" t="s">
        <v>0</v>
      </c>
      <c r="B22" s="73" t="s">
        <v>0</v>
      </c>
      <c r="C22" s="63" t="s">
        <v>0</v>
      </c>
      <c r="D22" s="4" t="s">
        <v>0</v>
      </c>
      <c r="E22" s="65"/>
      <c r="F22" s="66"/>
    </row>
    <row r="23" spans="1:6" x14ac:dyDescent="0.2">
      <c r="A23" s="58"/>
      <c r="B23" s="59"/>
      <c r="C23" s="75"/>
      <c r="D23" s="65"/>
      <c r="E23" s="68"/>
      <c r="F23" s="66"/>
    </row>
    <row r="24" spans="1:6" ht="38.25" x14ac:dyDescent="0.2">
      <c r="A24" s="58">
        <v>6</v>
      </c>
      <c r="B24" s="73" t="s">
        <v>148</v>
      </c>
      <c r="C24" s="63" t="s">
        <v>142</v>
      </c>
      <c r="D24" s="4">
        <v>1</v>
      </c>
      <c r="E24" s="171"/>
      <c r="F24" s="66">
        <f t="shared" si="0"/>
        <v>0</v>
      </c>
    </row>
    <row r="25" spans="1:6" ht="15" x14ac:dyDescent="0.2">
      <c r="A25" s="78"/>
      <c r="B25" s="79"/>
      <c r="C25" s="71"/>
      <c r="D25" s="76"/>
      <c r="E25" s="72"/>
      <c r="F25" s="80"/>
    </row>
    <row r="26" spans="1:6" ht="15" x14ac:dyDescent="0.2">
      <c r="A26" s="78"/>
      <c r="B26" s="79"/>
      <c r="C26" s="71"/>
      <c r="D26" s="76"/>
      <c r="E26" s="72"/>
      <c r="F26" s="80"/>
    </row>
    <row r="27" spans="1:6" ht="13.5" thickBot="1" x14ac:dyDescent="0.25">
      <c r="A27" s="81"/>
      <c r="B27" s="82" t="s">
        <v>1</v>
      </c>
      <c r="C27" s="160"/>
      <c r="D27" s="161"/>
      <c r="E27" s="162"/>
      <c r="F27" s="163">
        <f>ROUND(SUM(F7:F24),2)</f>
        <v>0</v>
      </c>
    </row>
    <row r="28" spans="1:6" ht="13.5" thickTop="1" x14ac:dyDescent="0.2">
      <c r="D28" s="84"/>
    </row>
    <row r="29" spans="1:6" ht="13.5" thickBot="1" x14ac:dyDescent="0.25">
      <c r="B29" s="167" t="s">
        <v>2</v>
      </c>
      <c r="C29" s="168"/>
      <c r="D29" s="169"/>
      <c r="E29" s="170"/>
      <c r="F29" s="163">
        <f>ROUND((F27*0.25),2)</f>
        <v>0</v>
      </c>
    </row>
    <row r="30" spans="1:6" ht="13.5" thickTop="1" x14ac:dyDescent="0.2">
      <c r="A30" s="85"/>
      <c r="B30" s="86"/>
      <c r="C30" s="75"/>
      <c r="D30" s="65"/>
      <c r="E30" s="68"/>
      <c r="F30" s="87"/>
    </row>
    <row r="31" spans="1:6" ht="13.5" thickBot="1" x14ac:dyDescent="0.25">
      <c r="A31" s="85"/>
      <c r="B31" s="82" t="s">
        <v>3</v>
      </c>
      <c r="C31" s="164"/>
      <c r="D31" s="165"/>
      <c r="E31" s="166"/>
      <c r="F31" s="163">
        <f>ROUND(SUM(F27:F29),2)</f>
        <v>0</v>
      </c>
    </row>
    <row r="32" spans="1:6" ht="13.5" thickTop="1" x14ac:dyDescent="0.2"/>
  </sheetData>
  <sheetProtection algorithmName="SHA-512" hashValue="LVHy9smhg+ThYM704Kf99cXUdgQB1y1FKXv3gc1v0F+DzdYZaUonXpaGef7O1Iqi1UGPXxPEDABkReXFQSQLXQ==" saltValue="jxavxbbH6F3vMZVMTWEo7w==" spinCount="100000" sheet="1" objects="1" scenarios="1"/>
  <pageMargins left="0.7" right="0.7" top="0.75" bottom="0.75" header="0.3" footer="0.3"/>
  <pageSetup paperSize="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37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ct88bVNdtkAVWnvN7e9oftN3n0HPokURUBGs3Zmtv+puFxzSMLj1UD//NfIbQaodKyunx3ZQztlfG5bvPPORA==" saltValue="0pQHyvt39clFyv2qrAngaw==" spinCount="100000" sheet="1" objects="1" scenarios="1"/>
  <pageMargins left="0.7" right="0.7" top="0.75" bottom="0.75" header="0.3" footer="0.3"/>
  <pageSetup paperSize="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297</v>
      </c>
      <c r="C14" s="7" t="s">
        <v>142</v>
      </c>
      <c r="D14" s="8">
        <v>25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/ppxrvKRuMpCnedY+fWCKvU18iFY4C00EbFCidzg4fgFd+MfnLlTKnCTw+URcI/f7ezV0F4xks9+HHy/wA4Ppw==" saltValue="W9mjTQC+CYSePjYqohTkiw==" spinCount="100000" sheet="1" objects="1" scenarios="1"/>
  <pageMargins left="0.7" right="0.7" top="0.75" bottom="0.75" header="0.3" footer="0.3"/>
  <pageSetup paperSize="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00B050"/>
  </sheetPr>
  <dimension ref="A1:F32"/>
  <sheetViews>
    <sheetView topLeftCell="A23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345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1oBu8+qCHRbtwp/AYeHS64f+rdWdbMF4sEk5MLMZb5RL5sEqsteOn4gI2kK/BhqygCeXg4KFfDKATojUCPKTA==" saltValue="kPwEBJ29u2kJ4Z91CH2Wlg==" spinCount="100000" sheet="1" objects="1" scenarios="1"/>
  <pageMargins left="0.7" right="0.7" top="0.75" bottom="0.75" header="0.3" footer="0.3"/>
  <pageSetup paperSize="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346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42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E91DAXasnKb6LlLGmpRciNsaMCR1Xjw6tUPkoMvC1rXReCwCUxRpAmunYTCs5kAlctJyi2ip1qCciog+sXU7w==" saltValue="UTSVyAS/6PSkrlAAYGyJXg==" spinCount="100000" sheet="1" objects="1" scenarios="1"/>
  <pageMargins left="0.7" right="0.7" top="0.75" bottom="0.75" header="0.3" footer="0.3"/>
  <pageSetup paperSize="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347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73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171</v>
      </c>
      <c r="C14" s="7" t="s">
        <v>142</v>
      </c>
      <c r="D14" s="8">
        <v>73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5Nyg3/WRowxkpk2AwPJ+4JDRI+ohwsqnT5VBqyCuXrWTwqAnqQ0aboA1Qt/Ubx5M7BWwpOfvgny+ekZ/Y+zFWA==" saltValue="LUDKE2dKz1W0bNwPTgQliQ==" spinCount="100000" sheet="1" objects="1" scenarios="1"/>
  <pageMargins left="0.7" right="0.7" top="0.75" bottom="0.75" header="0.3" footer="0.3"/>
  <pageSetup paperSize="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348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297</v>
      </c>
      <c r="C14" s="7" t="s">
        <v>142</v>
      </c>
      <c r="D14" s="8">
        <v>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mL8KM1DG5kt7MBPwsepSuiW/4QL4SZINpWpkmWwR3JwDxEchNdR+pK2eSx8NUdMp2RhKkr6THl9fc+5iHm8q8A==" saltValue="wyhLsz99BYIoU1Uvr5KY8g==" spinCount="100000" sheet="1" objects="1" scenarios="1"/>
  <pageMargins left="0.7" right="0.7" top="0.75" bottom="0.75" header="0.3" footer="0.3"/>
  <pageSetup paperSize="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rgb="FF00B050"/>
  </sheetPr>
  <dimension ref="A1:F32"/>
  <sheetViews>
    <sheetView topLeftCell="A22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349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30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D10KU0pa79BQkA/eUR9aCC7QBLnbWv7pp+GB0D2LgA4ckGWyaf3UQn0rWQFk7abBHXg30+3iH2SqZVS8PYRXMA==" saltValue="UEUHrbZUP4Z0VDIMuHQOmg==" spinCount="100000" sheet="1" objects="1" scenarios="1"/>
  <pageMargins left="0.7" right="0.7" top="0.75" bottom="0.75" header="0.3" footer="0.3"/>
  <pageSetup paperSize="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350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15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uE4CA5wpew/XcKNB8yxfFktoketUjw36wO/mTXjKSbsw/uR6/jpbvEWEpp448h20XtwLy2Wr78G7CfGEfa98MQ==" saltValue="T2aM09yGZqiwPwIeEevyTQ==" spinCount="100000" sheet="1" objects="1" scenarios="1"/>
  <pageMargins left="0.7" right="0.7" top="0.75" bottom="0.75" header="0.3" footer="0.3"/>
  <pageSetup paperSize="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tabColor rgb="FF00B050"/>
  </sheetPr>
  <dimension ref="A1:F30"/>
  <sheetViews>
    <sheetView topLeftCell="A13" workbookViewId="0">
      <selection activeCell="F29" sqref="F29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351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532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66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WniNPpX45B7jEqerHTBwQOxnOxMR6+DBEKa9ACZs3bhPtQdK1QzaEVgqEVmvd4zhmBEBek6Vnk2bkP2Dwhh04A==" saltValue="OcuCdQjOYif8eoywC880gQ==" spinCount="100000" sheet="1" objects="1" scenarios="1"/>
  <pageMargins left="0.7" right="0.7" top="0.75" bottom="0.75" header="0.3" footer="0.3"/>
  <pageSetup paperSize="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353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297</v>
      </c>
      <c r="C14" s="7" t="s">
        <v>142</v>
      </c>
      <c r="D14" s="8">
        <v>61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0Q0+1/Q5p/EQHVW71q9VnO+YS0lgUoI5eVpDXAU0QxQ//t5El3n7ISCWJi0egoqiFB6Gf7LX8DPx/UNkNHNzyQ==" saltValue="pDsTgR5nKDCvwpEq65kdpQ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F35"/>
  <sheetViews>
    <sheetView topLeftCell="A22" zoomScaleNormal="100" workbookViewId="0">
      <selection activeCell="F33" sqref="F3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10" t="s">
        <v>134</v>
      </c>
      <c r="B1" s="111" t="s">
        <v>135</v>
      </c>
      <c r="C1" s="111" t="s">
        <v>136</v>
      </c>
      <c r="D1" s="112" t="s">
        <v>137</v>
      </c>
      <c r="E1" s="113" t="s">
        <v>138</v>
      </c>
      <c r="F1" s="111" t="s">
        <v>139</v>
      </c>
    </row>
    <row r="2" spans="1:6" ht="15.6" customHeight="1" x14ac:dyDescent="0.2">
      <c r="A2" s="114"/>
      <c r="B2" s="115"/>
      <c r="C2" s="116"/>
      <c r="D2" s="117"/>
      <c r="E2" s="118"/>
      <c r="F2" s="119"/>
    </row>
    <row r="3" spans="1:6" s="1" customFormat="1" ht="45" x14ac:dyDescent="0.2">
      <c r="A3" s="120"/>
      <c r="B3" s="121" t="s">
        <v>140</v>
      </c>
      <c r="C3" s="122"/>
      <c r="D3" s="123"/>
      <c r="E3" s="124"/>
      <c r="F3" s="119"/>
    </row>
    <row r="4" spans="1:6" s="1" customFormat="1" ht="13.5" customHeight="1" x14ac:dyDescent="0.2">
      <c r="A4" s="114"/>
      <c r="B4" s="115"/>
      <c r="C4" s="116"/>
      <c r="D4" s="117"/>
      <c r="E4" s="125"/>
      <c r="F4" s="119"/>
    </row>
    <row r="5" spans="1:6" s="1" customFormat="1" ht="76.5" x14ac:dyDescent="0.2">
      <c r="A5" s="114"/>
      <c r="B5" s="115" t="s">
        <v>553</v>
      </c>
      <c r="C5" s="126"/>
      <c r="D5" s="127"/>
      <c r="E5" s="128"/>
      <c r="F5" s="129"/>
    </row>
    <row r="6" spans="1:6" s="1" customFormat="1" ht="13.5" customHeight="1" x14ac:dyDescent="0.2">
      <c r="A6" s="114"/>
      <c r="B6" s="115"/>
      <c r="C6" s="116"/>
      <c r="D6" s="117"/>
      <c r="E6" s="125"/>
      <c r="F6" s="119"/>
    </row>
    <row r="7" spans="1:6" s="1" customFormat="1" ht="63.75" x14ac:dyDescent="0.2">
      <c r="A7" s="114">
        <v>1</v>
      </c>
      <c r="B7" s="115" t="s">
        <v>141</v>
      </c>
      <c r="C7" s="126" t="s">
        <v>142</v>
      </c>
      <c r="D7" s="130">
        <v>4</v>
      </c>
      <c r="E7" s="109"/>
      <c r="F7" s="129">
        <f>ROUND((D7*E7),2)</f>
        <v>0</v>
      </c>
    </row>
    <row r="8" spans="1:6" s="4" customFormat="1" ht="13.5" customHeight="1" x14ac:dyDescent="0.2">
      <c r="A8" s="120"/>
      <c r="B8" s="115"/>
      <c r="C8" s="126"/>
      <c r="D8" s="128"/>
      <c r="E8" s="131"/>
      <c r="F8" s="129"/>
    </row>
    <row r="9" spans="1:6" s="4" customFormat="1" ht="38.25" x14ac:dyDescent="0.2">
      <c r="A9" s="120">
        <v>2</v>
      </c>
      <c r="B9" s="115" t="s">
        <v>143</v>
      </c>
      <c r="C9" s="126" t="s">
        <v>142</v>
      </c>
      <c r="D9" s="130">
        <v>6</v>
      </c>
      <c r="E9" s="109"/>
      <c r="F9" s="129">
        <f t="shared" ref="F9:F26" si="0">ROUND((D9*E9),2)</f>
        <v>0</v>
      </c>
    </row>
    <row r="10" spans="1:6" s="4" customFormat="1" ht="13.5" customHeight="1" x14ac:dyDescent="0.2">
      <c r="A10" s="120"/>
      <c r="B10" s="132"/>
      <c r="C10" s="133"/>
      <c r="D10" s="128"/>
      <c r="E10" s="131"/>
      <c r="F10" s="129"/>
    </row>
    <row r="11" spans="1:6" s="1" customFormat="1" ht="51" x14ac:dyDescent="0.2">
      <c r="A11" s="114">
        <v>3</v>
      </c>
      <c r="B11" s="115" t="s">
        <v>554</v>
      </c>
      <c r="C11" s="126" t="s">
        <v>142</v>
      </c>
      <c r="D11" s="130">
        <v>0</v>
      </c>
      <c r="E11" s="109"/>
      <c r="F11" s="129">
        <f t="shared" si="0"/>
        <v>0</v>
      </c>
    </row>
    <row r="12" spans="1:6" s="4" customFormat="1" ht="13.5" customHeight="1" x14ac:dyDescent="0.2">
      <c r="A12" s="120"/>
      <c r="B12" s="132"/>
      <c r="C12" s="133"/>
      <c r="D12" s="128"/>
      <c r="E12" s="131"/>
      <c r="F12" s="129"/>
    </row>
    <row r="13" spans="1:6" s="1" customFormat="1" ht="55.15" customHeight="1" x14ac:dyDescent="0.2">
      <c r="A13" s="114">
        <v>4</v>
      </c>
      <c r="B13" s="115" t="s">
        <v>545</v>
      </c>
      <c r="C13" s="126" t="s">
        <v>142</v>
      </c>
      <c r="D13" s="130">
        <v>6</v>
      </c>
      <c r="E13" s="109"/>
      <c r="F13" s="129">
        <f t="shared" si="0"/>
        <v>0</v>
      </c>
    </row>
    <row r="14" spans="1:6" s="1" customFormat="1" ht="15" x14ac:dyDescent="0.2">
      <c r="A14" s="114"/>
      <c r="B14" s="134"/>
      <c r="C14" s="133"/>
      <c r="D14" s="128"/>
      <c r="E14" s="131"/>
      <c r="F14" s="129"/>
    </row>
    <row r="15" spans="1:6" s="1" customFormat="1" ht="71.45" customHeight="1" x14ac:dyDescent="0.2">
      <c r="A15" s="114">
        <v>5</v>
      </c>
      <c r="B15" s="115" t="s">
        <v>539</v>
      </c>
      <c r="C15" s="115"/>
      <c r="D15" s="115"/>
      <c r="E15" s="115"/>
      <c r="F15" s="129"/>
    </row>
    <row r="16" spans="1:6" s="1" customFormat="1" ht="102" x14ac:dyDescent="0.2">
      <c r="A16" s="114"/>
      <c r="B16" s="115" t="s">
        <v>145</v>
      </c>
      <c r="C16" s="126" t="s">
        <v>142</v>
      </c>
      <c r="D16" s="130">
        <v>6</v>
      </c>
      <c r="E16" s="109"/>
      <c r="F16" s="129">
        <f t="shared" si="0"/>
        <v>0</v>
      </c>
    </row>
    <row r="17" spans="1:6" s="1" customFormat="1" ht="15" x14ac:dyDescent="0.2">
      <c r="A17" s="114"/>
      <c r="B17" s="134"/>
      <c r="C17" s="133"/>
      <c r="D17" s="128"/>
      <c r="E17" s="131"/>
      <c r="F17" s="129"/>
    </row>
    <row r="18" spans="1:6" s="1" customFormat="1" ht="76.5" x14ac:dyDescent="0.2">
      <c r="A18" s="114">
        <v>6</v>
      </c>
      <c r="B18" s="115" t="s">
        <v>555</v>
      </c>
      <c r="C18" s="126" t="s">
        <v>142</v>
      </c>
      <c r="D18" s="127">
        <v>1</v>
      </c>
      <c r="E18" s="109"/>
      <c r="F18" s="129">
        <f t="shared" si="0"/>
        <v>0</v>
      </c>
    </row>
    <row r="19" spans="1:6" s="1" customFormat="1" x14ac:dyDescent="0.2">
      <c r="A19" s="114"/>
      <c r="B19" s="115"/>
      <c r="C19" s="133"/>
      <c r="D19" s="128"/>
      <c r="E19" s="131"/>
      <c r="F19" s="129"/>
    </row>
    <row r="20" spans="1:6" s="1" customFormat="1" x14ac:dyDescent="0.2">
      <c r="A20" s="135"/>
      <c r="B20" s="115" t="s">
        <v>146</v>
      </c>
      <c r="C20" s="133"/>
      <c r="D20" s="128"/>
      <c r="E20" s="131"/>
      <c r="F20" s="129"/>
    </row>
    <row r="21" spans="1:6" s="1" customFormat="1" x14ac:dyDescent="0.2">
      <c r="A21" s="135"/>
      <c r="B21" s="115"/>
      <c r="C21" s="133"/>
      <c r="D21" s="128"/>
      <c r="E21" s="131"/>
      <c r="F21" s="129"/>
    </row>
    <row r="22" spans="1:6" s="1" customFormat="1" ht="76.5" x14ac:dyDescent="0.2">
      <c r="A22" s="135"/>
      <c r="B22" s="115" t="s">
        <v>147</v>
      </c>
      <c r="C22" s="133"/>
      <c r="D22" s="128"/>
      <c r="E22" s="131"/>
      <c r="F22" s="129"/>
    </row>
    <row r="23" spans="1:6" s="1" customFormat="1" ht="15" x14ac:dyDescent="0.2">
      <c r="A23" s="114"/>
      <c r="B23" s="134"/>
      <c r="C23" s="133"/>
      <c r="D23" s="128"/>
      <c r="E23" s="131"/>
      <c r="F23" s="129"/>
    </row>
    <row r="24" spans="1:6" s="1" customFormat="1" ht="165" customHeight="1" x14ac:dyDescent="0.2">
      <c r="A24" s="114">
        <v>7</v>
      </c>
      <c r="B24" s="115" t="s">
        <v>556</v>
      </c>
      <c r="C24" s="126" t="s">
        <v>142</v>
      </c>
      <c r="D24" s="127">
        <v>1</v>
      </c>
      <c r="E24" s="109"/>
      <c r="F24" s="129">
        <f t="shared" si="0"/>
        <v>0</v>
      </c>
    </row>
    <row r="25" spans="1:6" s="1" customFormat="1" x14ac:dyDescent="0.2">
      <c r="A25" s="114"/>
      <c r="B25" s="115"/>
      <c r="C25" s="133"/>
      <c r="D25" s="128"/>
      <c r="E25" s="131"/>
      <c r="F25" s="129"/>
    </row>
    <row r="26" spans="1:6" s="1" customFormat="1" ht="42" customHeight="1" x14ac:dyDescent="0.2">
      <c r="A26" s="114">
        <v>8</v>
      </c>
      <c r="B26" s="115" t="s">
        <v>148</v>
      </c>
      <c r="C26" s="126" t="s">
        <v>142</v>
      </c>
      <c r="D26" s="127">
        <v>1</v>
      </c>
      <c r="E26" s="109"/>
      <c r="F26" s="129">
        <f t="shared" si="0"/>
        <v>0</v>
      </c>
    </row>
    <row r="27" spans="1:6" ht="15" x14ac:dyDescent="0.2">
      <c r="A27" s="136"/>
      <c r="B27" s="137"/>
      <c r="C27" s="133"/>
      <c r="D27" s="128"/>
      <c r="E27" s="131"/>
      <c r="F27" s="138"/>
    </row>
    <row r="28" spans="1:6" ht="15" x14ac:dyDescent="0.2">
      <c r="A28" s="136"/>
      <c r="B28" s="137"/>
      <c r="C28" s="133"/>
      <c r="D28" s="128"/>
      <c r="E28" s="131"/>
      <c r="F28" s="138"/>
    </row>
    <row r="29" spans="1:6" ht="13.5" thickBot="1" x14ac:dyDescent="0.25">
      <c r="A29" s="139"/>
      <c r="B29" s="140" t="s">
        <v>1</v>
      </c>
      <c r="C29" s="141"/>
      <c r="D29" s="142"/>
      <c r="E29" s="143"/>
      <c r="F29" s="144">
        <f>ROUND(SUM(F7:F26),2)</f>
        <v>0</v>
      </c>
    </row>
    <row r="30" spans="1:6" ht="13.5" thickTop="1" x14ac:dyDescent="0.2">
      <c r="A30" s="139"/>
      <c r="B30" s="115"/>
      <c r="C30" s="116"/>
      <c r="D30" s="145"/>
      <c r="E30" s="118"/>
      <c r="F30" s="119"/>
    </row>
    <row r="31" spans="1:6" ht="13.5" thickBot="1" x14ac:dyDescent="0.25">
      <c r="A31" s="139"/>
      <c r="B31" s="146" t="s">
        <v>2</v>
      </c>
      <c r="C31" s="147"/>
      <c r="D31" s="148"/>
      <c r="E31" s="149"/>
      <c r="F31" s="144">
        <f>ROUND((F29*0.25),2)</f>
        <v>0</v>
      </c>
    </row>
    <row r="32" spans="1:6" ht="13.5" thickTop="1" x14ac:dyDescent="0.2">
      <c r="A32" s="136"/>
      <c r="B32" s="150"/>
      <c r="C32" s="133"/>
      <c r="D32" s="128"/>
      <c r="E32" s="131"/>
      <c r="F32" s="151"/>
    </row>
    <row r="33" spans="1:6" ht="13.5" thickBot="1" x14ac:dyDescent="0.25">
      <c r="A33" s="136"/>
      <c r="B33" s="140" t="s">
        <v>3</v>
      </c>
      <c r="C33" s="152"/>
      <c r="D33" s="153"/>
      <c r="E33" s="154"/>
      <c r="F33" s="144">
        <f>ROUND(SUM(F29:F31),2)</f>
        <v>0</v>
      </c>
    </row>
    <row r="34" spans="1:6" ht="13.5" thickTop="1" x14ac:dyDescent="0.2">
      <c r="A34" s="136"/>
      <c r="B34" s="155"/>
      <c r="C34" s="133"/>
      <c r="D34" s="128"/>
      <c r="E34" s="131"/>
      <c r="F34" s="156"/>
    </row>
    <row r="35" spans="1:6" x14ac:dyDescent="0.2">
      <c r="A35" s="139"/>
      <c r="B35" s="115"/>
      <c r="C35" s="116"/>
      <c r="D35" s="117"/>
      <c r="E35" s="118"/>
      <c r="F35" s="119"/>
    </row>
  </sheetData>
  <sheetProtection algorithmName="SHA-512" hashValue="ppz1sKgKRYfb+rBDdV5ZLlPhDPLpilaeI3bs74A8CaBEdZmKXjIB3rf1Sz9eIhdpCkudGnLr4Q3qX8tLZWLFhg==" saltValue="+GOYAZRrTAnfWfAPVgHgSg==" spinCount="100000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1:F32"/>
  <sheetViews>
    <sheetView topLeftCell="A22" workbookViewId="0">
      <selection activeCell="F27" sqref="F27: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175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15" customHeight="1" x14ac:dyDescent="0.2">
      <c r="A11" s="10">
        <v>3</v>
      </c>
      <c r="B11" s="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2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176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8.6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K42hPIn6XIOHAHHtcIrfDZzJru1Q38O+wb298C6PajFXS7m9mytIOTNF3mnl1oARAxI6v0713VsvNY2pr6nopA==" saltValue="jcMvHdFI4AxL7z950fefBw==" spinCount="100000" sheet="1" objects="1" scenarios="1"/>
  <pageMargins left="0.7" right="0.7" top="0.75" bottom="0.75" header="0.3" footer="0.3"/>
  <pageSetup paperSize="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352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37agSKwdfz2oc/O4P+ttgzHMdkcu+sd8lOpbwGsZ3Ex3ezX2fkrcJHilG5vYouecoviJbqAYfbTlB4UuCSNglg==" saltValue="Ff0FgscFH8Gnuevd0DXN0Q==" spinCount="100000" sheet="1" objects="1" scenarios="1"/>
  <pageMargins left="0.7" right="0.7" top="0.75" bottom="0.75" header="0.3" footer="0.3"/>
  <pageSetup paperSize="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354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oyTi3gmWrqBWfHFEiYok2jIv8CUtVWOtDdkiZf2assyEofF0LEDvSjMYWW3yLzrPKIuIFImZyqHLbaf9jXl1XA==" saltValue="2nBEWSmrSOUemYqk/3Y+Kw==" spinCount="100000" sheet="1" objects="1" scenarios="1"/>
  <pageMargins left="0.7" right="0.7" top="0.75" bottom="0.75" header="0.3" footer="0.3"/>
  <pageSetup paperSize="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355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297</v>
      </c>
      <c r="C14" s="7" t="s">
        <v>142</v>
      </c>
      <c r="D14" s="8">
        <v>31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Z3SY12QAsMLwpReAU0UScXbYAM4dCaIu75pRerjNqVDc8maWV1qkoJvCZ5frnFulQC35eoWYvQej2ia8ovfKZA==" saltValue="+4jDxEfhlbXNY0NRvpDT1Q==" spinCount="100000" sheet="1" objects="1" scenarios="1"/>
  <pageMargins left="0.7" right="0.7" top="0.75" bottom="0.75" header="0.3" footer="0.3"/>
  <pageSetup paperSize="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356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8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297</v>
      </c>
      <c r="C14" s="7" t="s">
        <v>142</v>
      </c>
      <c r="D14" s="8">
        <v>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11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5ACHj31xNE61o9VR04ra4hNYyGu+Y1LisR8NqedXKg/Dd7qq8Re4vsrjqGXQ1ZHCH9GChghyN564BnnGtyCy4w==" saltValue="WW+KDR2VH3sPYN8l3DJ1YA==" spinCount="100000" sheet="1" objects="1" scenarios="1"/>
  <pageMargins left="0.7" right="0.7" top="0.75" bottom="0.75" header="0.3" footer="0.3"/>
  <pageSetup paperSize="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357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2/tqf4SnjsPscm4Iniv2oAHEQw5AWDqPlASID56zfq0Nb2eawZvzVGID1VcogdJTV4BlLK6WOfnjGBVz9BJwzg==" saltValue="su65PAXzr8FSSz/PMpFhTg==" spinCount="100000" sheet="1" objects="1" scenarios="1"/>
  <pageMargins left="0.7" right="0.7" top="0.75" bottom="0.75" header="0.3" footer="0.3"/>
  <pageSetup paperSize="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358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DQNg/iKCPfNGUzOts0qKnLnVAFXcz8YmVauZ4eExfwn4gdk1EDfJnVboDgJjOds3f6nPmhmm8+ymIowik4TZA==" saltValue="kIAm4mmrnAWXFriSyRI7Gw==" spinCount="100000" sheet="1" objects="1" scenarios="1"/>
  <pageMargins left="0.7" right="0.7" top="0.75" bottom="0.75" header="0.3" footer="0.3"/>
  <pageSetup paperSize="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359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ESM23Ap1vhXZpWB0ypx+HjXeWhAfdIh901jROU7CG9A0mtc+zzaNT/pWNHARGtvvnOEtf7GUJb02rhr2paTmA==" saltValue="0mFpe7Sayi770XBtHMN94A==" spinCount="100000" sheet="1" objects="1" scenarios="1"/>
  <pageMargins left="0.7" right="0.7" top="0.75" bottom="0.75" header="0.3" footer="0.3"/>
  <pageSetup paperSize="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38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179</v>
      </c>
      <c r="C14" s="7" t="s">
        <v>142</v>
      </c>
      <c r="D14" s="8">
        <v>38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PIKETL1L5v0B155vvkSlkYHDKlU40OcOnklEd/Ja6c61cFdlgAeZLH6GicTbohHAfm/pGLD96OFwx6hCTXz1g==" saltValue="Ebi7bCZn3BZn4lXdRXDIOg==" spinCount="100000" sheet="1" objects="1" scenarios="1"/>
  <pageMargins left="0.7" right="0.7" top="0.75" bottom="0.75" header="0.3" footer="0.3"/>
  <pageSetup paperSize="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63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9b9dKiiSYhi4wFWtIMvWc/JNs/kp59QG+A3LmyNOGbXzjb/krrrgnuyEnvKbKDH+wlz1TshAhMmt4+0HTxEwDA==" saltValue="4043HwPX+a8kTNWVwHcErQ==" spinCount="100000" sheet="1" objects="1" scenarios="1"/>
  <pageMargins left="0.7" right="0.7" top="0.75" bottom="0.75" header="0.3" footer="0.3"/>
  <pageSetup paperSize="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362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179</v>
      </c>
      <c r="C14" s="7" t="s">
        <v>142</v>
      </c>
      <c r="D14" s="8">
        <v>23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b67qG6DUMBZB3kKQR549vKhIUTEnGjoysRjOxI912Gl0hj0GWQPcNMkB9jEMz8QfuBFe1dyKxqAnLzbQcEDlQ==" saltValue="gVvW0W8lzo+Sqpna69PIGA==" spinCount="100000" sheet="1" objects="1" scenarios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1:F29"/>
  <sheetViews>
    <sheetView topLeftCell="A13" workbookViewId="0">
      <selection activeCell="E22" sqref="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  <c r="D2" s="158"/>
    </row>
    <row r="3" spans="1:6" s="1" customFormat="1" ht="45" x14ac:dyDescent="0.2">
      <c r="A3" s="19"/>
      <c r="B3" s="20" t="s">
        <v>454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1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3" t="s">
        <v>546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70.900000000000006" customHeight="1" x14ac:dyDescent="0.2">
      <c r="A12" s="10">
        <v>4</v>
      </c>
      <c r="B12" s="3" t="s">
        <v>539</v>
      </c>
      <c r="C12" s="3"/>
      <c r="D12" s="3"/>
      <c r="E12" s="3"/>
      <c r="F12" s="11"/>
    </row>
    <row r="13" spans="1:6" s="1" customFormat="1" ht="102" x14ac:dyDescent="0.2">
      <c r="A13" s="10"/>
      <c r="B13" s="3" t="s">
        <v>455</v>
      </c>
      <c r="C13" s="7" t="s">
        <v>142</v>
      </c>
      <c r="D13" s="8">
        <v>3</v>
      </c>
      <c r="E13" s="109"/>
      <c r="F13" s="11">
        <f t="shared" si="0"/>
        <v>0</v>
      </c>
    </row>
    <row r="14" spans="1:6" s="1" customFormat="1" ht="15" x14ac:dyDescent="0.2">
      <c r="A14" s="10"/>
      <c r="B14" s="28"/>
      <c r="C14" s="27"/>
      <c r="D14" s="9"/>
      <c r="E14" s="26"/>
      <c r="F14" s="11"/>
    </row>
    <row r="15" spans="1:6" s="1" customFormat="1" ht="76.5" x14ac:dyDescent="0.2">
      <c r="A15" s="10">
        <v>5</v>
      </c>
      <c r="B15" s="3" t="s">
        <v>557</v>
      </c>
      <c r="C15" s="7" t="s">
        <v>142</v>
      </c>
      <c r="D15" s="25">
        <v>1</v>
      </c>
      <c r="E15" s="109"/>
      <c r="F15" s="11">
        <f t="shared" si="0"/>
        <v>0</v>
      </c>
    </row>
    <row r="16" spans="1:6" s="1" customFormat="1" x14ac:dyDescent="0.2">
      <c r="A16" s="10"/>
      <c r="B16" s="3"/>
      <c r="C16" s="27"/>
      <c r="D16" s="9"/>
      <c r="E16" s="26"/>
      <c r="F16" s="11"/>
    </row>
    <row r="17" spans="1:6" s="1" customFormat="1" x14ac:dyDescent="0.2">
      <c r="A17" s="29"/>
      <c r="B17" s="3" t="s">
        <v>146</v>
      </c>
      <c r="C17" s="27"/>
      <c r="D17" s="9"/>
      <c r="E17" s="26"/>
      <c r="F17" s="11"/>
    </row>
    <row r="18" spans="1:6" s="1" customFormat="1" x14ac:dyDescent="0.2">
      <c r="A18" s="29"/>
      <c r="B18" s="3"/>
      <c r="C18" s="27"/>
      <c r="D18" s="9"/>
      <c r="E18" s="26"/>
      <c r="F18" s="11"/>
    </row>
    <row r="19" spans="1:6" s="1" customFormat="1" ht="76.5" x14ac:dyDescent="0.2">
      <c r="A19" s="29"/>
      <c r="B19" s="3" t="s">
        <v>147</v>
      </c>
      <c r="C19" s="27"/>
      <c r="D19" s="9"/>
      <c r="E19" s="26"/>
      <c r="F19" s="11"/>
    </row>
    <row r="20" spans="1:6" s="1" customFormat="1" x14ac:dyDescent="0.2">
      <c r="A20" s="10"/>
      <c r="B20" s="3"/>
      <c r="C20" s="27"/>
      <c r="D20" s="9"/>
      <c r="E20" s="26"/>
      <c r="F20" s="11"/>
    </row>
    <row r="21" spans="1:6" s="1" customFormat="1" ht="38.25" x14ac:dyDescent="0.2">
      <c r="A21" s="10">
        <v>6</v>
      </c>
      <c r="B21" s="3" t="s">
        <v>148</v>
      </c>
      <c r="C21" s="7" t="s">
        <v>142</v>
      </c>
      <c r="D21" s="25">
        <v>1</v>
      </c>
      <c r="E21" s="109"/>
      <c r="F21" s="11">
        <f t="shared" si="0"/>
        <v>0</v>
      </c>
    </row>
    <row r="22" spans="1:6" ht="15" x14ac:dyDescent="0.2">
      <c r="A22" s="30"/>
      <c r="B22" s="31"/>
      <c r="C22" s="27"/>
      <c r="D22" s="9"/>
      <c r="E22" s="26"/>
      <c r="F22" s="32"/>
    </row>
    <row r="23" spans="1:6" ht="15" x14ac:dyDescent="0.2">
      <c r="A23" s="30"/>
      <c r="B23" s="31"/>
      <c r="C23" s="27"/>
      <c r="D23" s="9"/>
      <c r="E23" s="26"/>
      <c r="F23" s="32"/>
    </row>
    <row r="24" spans="1:6" ht="13.5" thickBot="1" x14ac:dyDescent="0.25">
      <c r="B24" s="34" t="s">
        <v>1</v>
      </c>
      <c r="C24" s="97"/>
      <c r="D24" s="98"/>
      <c r="E24" s="99"/>
      <c r="F24" s="100">
        <f>ROUND(SUM(F7:F21),2)</f>
        <v>0</v>
      </c>
    </row>
    <row r="25" spans="1:6" ht="13.5" thickTop="1" x14ac:dyDescent="0.2">
      <c r="D25" s="36"/>
    </row>
    <row r="26" spans="1:6" ht="13.5" thickBot="1" x14ac:dyDescent="0.25">
      <c r="B26" s="104" t="s">
        <v>2</v>
      </c>
      <c r="C26" s="105"/>
      <c r="D26" s="106"/>
      <c r="E26" s="107"/>
      <c r="F26" s="100">
        <f>ROUND((F24*0.25),2)</f>
        <v>0</v>
      </c>
    </row>
    <row r="27" spans="1:6" ht="13.5" thickTop="1" x14ac:dyDescent="0.2">
      <c r="A27" s="30"/>
      <c r="B27" s="37"/>
      <c r="C27" s="27"/>
      <c r="D27" s="9"/>
      <c r="E27" s="26"/>
      <c r="F27" s="38"/>
    </row>
    <row r="28" spans="1:6" ht="13.5" thickBot="1" x14ac:dyDescent="0.25">
      <c r="A28" s="30"/>
      <c r="B28" s="34" t="s">
        <v>3</v>
      </c>
      <c r="C28" s="101"/>
      <c r="D28" s="102"/>
      <c r="E28" s="103"/>
      <c r="F28" s="100">
        <f>ROUND(SUM(F24:F26),2)</f>
        <v>0</v>
      </c>
    </row>
    <row r="29" spans="1:6" ht="13.5" thickTop="1" x14ac:dyDescent="0.2">
      <c r="A29" s="30"/>
      <c r="B29" s="39"/>
      <c r="C29" s="27"/>
      <c r="D29" s="9"/>
      <c r="E29" s="26"/>
      <c r="F29" s="35"/>
    </row>
  </sheetData>
  <sheetProtection algorithmName="SHA-512" hashValue="JX8/aZ5HBsSQdNhhhKVZgfd+IInnhHtOXnY0oHx4MpMzgw76ZWuJGlG0F8+lv5Q5PWA0evt6FTH/Xqsz28eiAw==" saltValue="ZbZ7OFYyN/7SGSUEk5N5wg==" spinCount="100000" sheet="1" objects="1" scenarios="1"/>
  <pageMargins left="0.7" right="0.7" top="0.75" bottom="0.75" header="0.3" footer="0.3"/>
  <pageSetup paperSize="9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363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23</v>
      </c>
      <c r="E9" s="109"/>
      <c r="F9" s="11">
        <f t="shared" ref="F9:F16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23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>ROUND((D24*E24),2)</f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z+fRHbChTuz8pAtfeMOk3dyh03ufm6aglph1ffHrao1YcHoq5EDfSvPi3lqFHg+UYMTuA7DO+92z4+vl2NIng==" saltValue="8ICj/WBhlqrKWrma1XP3sg==" spinCount="100000" sheet="1" objects="1" scenarios="1"/>
  <pageMargins left="0.7" right="0.7" top="0.75" bottom="0.75" header="0.3" footer="0.3"/>
  <pageSetup paperSize="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tabColor rgb="FF00B050"/>
  </sheetPr>
  <dimension ref="A1:F32"/>
  <sheetViews>
    <sheetView topLeftCell="A16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40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d2Zn4mWnFcqZqnDfIpIc2FSTLGp8YrZNiszCKQoF/vnsqZVj7W8qjNCE/zGXq6pnBt+zDEfvpNyyp2FYDKFFA==" saltValue="Lju15ulnGhVMYcYAZ0sxwQ==" spinCount="100000" sheet="1" objects="1" scenarios="1"/>
  <pageMargins left="0.7" right="0.7" top="0.75" bottom="0.75" header="0.3" footer="0.3"/>
  <pageSetup paperSize="9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365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179</v>
      </c>
      <c r="C14" s="7" t="s">
        <v>142</v>
      </c>
      <c r="D14" s="8">
        <v>20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108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EUISQ076iMtIl8TMifR8xJwwRXp+U0ai/iOF7CQAFun4wq0CWBWsog8EHlvVy6EEvt6g8LixKWX1XI3czO7MZg==" saltValue="+dCPqLVkmzY2ESGnfv9HGg==" spinCount="100000" sheet="1" objects="1" scenarios="1"/>
  <pageMargins left="0.7" right="0.7" top="0.75" bottom="0.75" header="0.3" footer="0.3"/>
  <pageSetup paperSize="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65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65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HNGHiGLgpGKiWOmb8KsuqOcQk1Fqd9wb3tiZC0pSollHH8gtA8cNDqVtwOSsRHsyKnqhF6aT7eXqf2Uh/asLfg==" saltValue="TAQtl001vHa+rBekB/yp5g==" spinCount="100000" sheet="1" objects="1" scenarios="1"/>
  <pageMargins left="0.7" right="0.7" top="0.75" bottom="0.75" header="0.3" footer="0.3"/>
  <pageSetup paperSize="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L1vQryDQ05l3qZ0cGg+Il1qIB3Qo98Rl9fJ3VzkSgIe19DrMrMdOnrMoyXkOb6CNyzPySAB3xJrR0i3LCXPG0g==" saltValue="jGMHVGFGcu526XE2i753+w==" spinCount="100000" sheet="1" objects="1" scenarios="1"/>
  <pageMargins left="0.7" right="0.7" top="0.75" bottom="0.75" header="0.3" footer="0.3"/>
  <pageSetup paperSize="9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43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QqgJgnBcwYgokmjfraw6LPsIPQ+mhAlOabDJCf0F0qw4MEPy54XmFaa6XNv2jsAdJrd5I6GXGreEVOEt+Bqz8A==" saltValue="AIDY4Ic7ArI87i7YIwRnDQ==" spinCount="100000" sheet="1" objects="1" scenarios="1"/>
  <pageMargins left="0.7" right="0.7" top="0.75" bottom="0.75" header="0.3" footer="0.3"/>
  <pageSetup paperSize="9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tabColor rgb="FF00B050"/>
  </sheetPr>
  <dimension ref="A1:F32"/>
  <sheetViews>
    <sheetView topLeftCell="A18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369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24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wRuqvzTVtG6wuXkkkjt0BrimjNNwX6tP5qXjEmpj+fbeOiqaqDUPC7ZiJe0biZric3YvPUAsdSuNjEXcpmqvdw==" saltValue="GoKBJNM/zhPYiI3L8khR5A==" spinCount="100000" sheet="1" objects="1" scenarios="1"/>
  <pageMargins left="0.7" right="0.7" top="0.75" bottom="0.75" header="0.3" footer="0.3"/>
  <pageSetup paperSize="9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370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16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rWjNdfm8exmcSE0lB8W1NzXTQMi9J036457nNQrdtWUQbiQvQWXV/RY5gRkox96GiK+AqVT9TB+IDmmesrdRLQ==" saltValue="+5uqDWOmhoUeHbbwkriykQ==" spinCount="100000" sheet="1" objects="1" scenarios="1"/>
  <pageMargins left="0.7" right="0.7" top="0.75" bottom="0.75" header="0.3" footer="0.3"/>
  <pageSetup paperSize="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371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21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nH1F4B1X11Um1C+k562prXKZ0nc+hmpMBA0CbdukLGFHc2yDkHWfDexLmth6rVUZywC7hHLH7i3fyTnFYUz3yQ==" saltValue="Pbr6EGdj/nGkZpn9pTO3ug==" spinCount="100000" sheet="1" objects="1" scenarios="1"/>
  <pageMargins left="0.7" right="0.7" top="0.75" bottom="0.75" header="0.3" footer="0.3"/>
  <pageSetup paperSize="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tabColor rgb="FF00B050"/>
  </sheetPr>
  <dimension ref="A1:F32"/>
  <sheetViews>
    <sheetView topLeftCell="A15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372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240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iCUF3D9+2q8XZh8/dfEyCkmMi0xLBmzIy1L2wfhxuDK1pOUngWXR9eGt+4tqOjpR8XX3/7hqpkdkHjQAGmOzmw==" saltValue="7DUH8hHADdvoamXOzmmxDw==" spinCount="100000" sheet="1" objects="1" scenario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F28"/>
  <sheetViews>
    <sheetView topLeftCell="A7" workbookViewId="0">
      <selection activeCell="J2" sqref="J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456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16</v>
      </c>
      <c r="E9" s="109"/>
      <c r="F9" s="11">
        <f t="shared" ref="F9:F20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8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1" customFormat="1" ht="114.75" x14ac:dyDescent="0.2">
      <c r="A12" s="10"/>
      <c r="B12" s="94" t="s">
        <v>520</v>
      </c>
      <c r="C12" s="7" t="s">
        <v>142</v>
      </c>
      <c r="D12" s="8">
        <v>16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x14ac:dyDescent="0.2">
      <c r="A19" s="10"/>
      <c r="B19" s="3"/>
      <c r="C19" s="27"/>
      <c r="D19" s="9"/>
      <c r="E19" s="26"/>
      <c r="F19" s="11"/>
    </row>
    <row r="20" spans="1:6" s="1" customFormat="1" ht="38.25" x14ac:dyDescent="0.2">
      <c r="A20" s="10">
        <v>5</v>
      </c>
      <c r="B20" s="3" t="s">
        <v>148</v>
      </c>
      <c r="C20" s="7" t="s">
        <v>142</v>
      </c>
      <c r="D20" s="25">
        <v>1</v>
      </c>
      <c r="E20" s="109"/>
      <c r="F20" s="11">
        <f t="shared" si="0"/>
        <v>0</v>
      </c>
    </row>
    <row r="21" spans="1:6" ht="15" x14ac:dyDescent="0.2">
      <c r="A21" s="30"/>
      <c r="B21" s="31"/>
      <c r="C21" s="27"/>
      <c r="D21" s="9"/>
      <c r="E21" s="26"/>
      <c r="F21" s="32"/>
    </row>
    <row r="22" spans="1:6" ht="15" x14ac:dyDescent="0.2">
      <c r="A22" s="30"/>
      <c r="B22" s="31"/>
      <c r="C22" s="27"/>
      <c r="D22" s="9"/>
      <c r="E22" s="26"/>
      <c r="F22" s="32"/>
    </row>
    <row r="23" spans="1:6" ht="13.5" thickBot="1" x14ac:dyDescent="0.25">
      <c r="B23" s="34" t="s">
        <v>1</v>
      </c>
      <c r="C23" s="97"/>
      <c r="D23" s="98"/>
      <c r="E23" s="99"/>
      <c r="F23" s="100">
        <f>ROUND(SUM(F7:F20),2)</f>
        <v>0</v>
      </c>
    </row>
    <row r="24" spans="1:6" ht="13.5" thickTop="1" x14ac:dyDescent="0.2">
      <c r="D24" s="36"/>
    </row>
    <row r="25" spans="1:6" ht="13.5" thickBot="1" x14ac:dyDescent="0.25">
      <c r="B25" s="104" t="s">
        <v>2</v>
      </c>
      <c r="C25" s="105"/>
      <c r="D25" s="106"/>
      <c r="E25" s="107"/>
      <c r="F25" s="100">
        <f>ROUND((F23*0.25),2)</f>
        <v>0</v>
      </c>
    </row>
    <row r="26" spans="1:6" ht="13.5" thickTop="1" x14ac:dyDescent="0.2">
      <c r="A26" s="30"/>
      <c r="B26" s="37"/>
      <c r="C26" s="27"/>
      <c r="D26" s="9"/>
      <c r="E26" s="26"/>
      <c r="F26" s="38"/>
    </row>
    <row r="27" spans="1:6" ht="13.5" thickBot="1" x14ac:dyDescent="0.25">
      <c r="A27" s="30"/>
      <c r="B27" s="34" t="s">
        <v>3</v>
      </c>
      <c r="C27" s="101"/>
      <c r="D27" s="102"/>
      <c r="E27" s="103"/>
      <c r="F27" s="100">
        <f>ROUND(SUM(F23:F25),2)</f>
        <v>0</v>
      </c>
    </row>
    <row r="28" spans="1:6" ht="13.5" thickTop="1" x14ac:dyDescent="0.2">
      <c r="A28" s="30"/>
      <c r="B28" s="39"/>
      <c r="C28" s="27"/>
      <c r="D28" s="9"/>
      <c r="E28" s="26"/>
      <c r="F28" s="35"/>
    </row>
  </sheetData>
  <sheetProtection algorithmName="SHA-512" hashValue="uQu/5xupJESTI40fkND39TdA10g8OE18LVIs1wTLVOg63yUWywm40CFcjVQqLx07MXQRpeh3kLcRqukg6Ua61g==" saltValue="ZNq1MM9eKsOEiEER/OqxKQ==" spinCount="100000" sheet="1" objects="1" scenarios="1"/>
  <pageMargins left="0.7" right="0.7" top="0.75" bottom="0.75" header="0.3" footer="0.3"/>
  <pageSetup paperSize="9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tabColor rgb="FF00B050"/>
  </sheetPr>
  <dimension ref="A1:F32"/>
  <sheetViews>
    <sheetView topLeftCell="A20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373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dn5mVmX9QOToRLeMRSyXOdIohiVGKNWxdBeV8YHQcZmrczEPjHJ4vFkU4DO4naYAKAIT+ZUSnQlv7ZBUFDwow==" saltValue="JfIz86qpDPQwGBqanHXXXQ==" spinCount="100000" sheet="1" objects="1" scenarios="1"/>
  <pageMargins left="0.7" right="0.7" top="0.75" bottom="0.75" header="0.3" footer="0.3"/>
  <pageSetup paperSize="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tabColor rgb="FF00B050"/>
  </sheetPr>
  <dimension ref="A1:F32"/>
  <sheetViews>
    <sheetView topLeftCell="A19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374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v3NULyD7+9TtIud1P6ux8m6EcGVCHx98okFTW0iuuADouWu7+49fcTgTkdLk4k9yt/ZgGRgGAdH4eY0hJeksQ==" saltValue="Jo66PUcMqubpco8f2INSrA==" spinCount="100000" sheet="1" objects="1" scenarios="1"/>
  <pageMargins left="0.7" right="0.7" top="0.75" bottom="0.75" header="0.3" footer="0.3"/>
  <pageSetup paperSize="9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tabColor rgb="FF00B050"/>
  </sheetPr>
  <dimension ref="A1:F26"/>
  <sheetViews>
    <sheetView topLeftCell="A10" workbookViewId="0">
      <selection activeCell="F21" sqref="F2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486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x14ac:dyDescent="0.2">
      <c r="A5" s="10"/>
      <c r="B5" s="3"/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38.25" x14ac:dyDescent="0.2">
      <c r="A7" s="10">
        <v>1</v>
      </c>
      <c r="B7" s="3" t="s">
        <v>561</v>
      </c>
      <c r="C7" s="7" t="s">
        <v>142</v>
      </c>
      <c r="D7" s="8">
        <v>990</v>
      </c>
      <c r="E7" s="109"/>
      <c r="F7" s="11">
        <f>ROUND((D7*E7),2)</f>
        <v>0</v>
      </c>
    </row>
    <row r="8" spans="1:6" s="1" customFormat="1" x14ac:dyDescent="0.2">
      <c r="A8" s="10"/>
      <c r="B8" s="3"/>
      <c r="C8" s="7"/>
      <c r="D8" s="8"/>
      <c r="E8" s="9"/>
      <c r="F8" s="11"/>
    </row>
    <row r="9" spans="1:6" s="1" customFormat="1" ht="51" x14ac:dyDescent="0.2">
      <c r="A9" s="10">
        <f>A7+1</f>
        <v>2</v>
      </c>
      <c r="B9" s="3" t="s">
        <v>562</v>
      </c>
      <c r="C9" s="7" t="s">
        <v>491</v>
      </c>
      <c r="D9" s="8">
        <v>9560</v>
      </c>
      <c r="E9" s="109"/>
      <c r="F9" s="11">
        <f>ROUND((D9*E9),2)</f>
        <v>0</v>
      </c>
    </row>
    <row r="10" spans="1:6" s="1" customFormat="1" x14ac:dyDescent="0.2">
      <c r="A10" s="10"/>
      <c r="B10" s="3"/>
      <c r="C10" s="7"/>
      <c r="D10" s="8"/>
      <c r="E10" s="9"/>
      <c r="F10" s="11"/>
    </row>
    <row r="11" spans="1:6" s="1" customFormat="1" ht="102" x14ac:dyDescent="0.2">
      <c r="A11" s="10">
        <f>A9+1</f>
        <v>3</v>
      </c>
      <c r="B11" s="3" t="s">
        <v>487</v>
      </c>
      <c r="C11" s="7" t="s">
        <v>142</v>
      </c>
      <c r="D11" s="8">
        <v>21</v>
      </c>
      <c r="E11" s="109"/>
      <c r="F11" s="11">
        <f>ROUND((D11*E11),2)</f>
        <v>0</v>
      </c>
    </row>
    <row r="12" spans="1:6" s="1" customFormat="1" x14ac:dyDescent="0.2">
      <c r="A12" s="10"/>
      <c r="B12" s="3"/>
      <c r="C12" s="7"/>
      <c r="D12" s="8"/>
      <c r="E12" s="9"/>
      <c r="F12" s="11"/>
    </row>
    <row r="13" spans="1:6" s="1" customFormat="1" ht="25.5" x14ac:dyDescent="0.2">
      <c r="A13" s="10">
        <f>A11+1</f>
        <v>4</v>
      </c>
      <c r="B13" s="3" t="s">
        <v>488</v>
      </c>
      <c r="C13" s="7" t="s">
        <v>142</v>
      </c>
      <c r="D13" s="8">
        <v>44</v>
      </c>
      <c r="E13" s="109"/>
      <c r="F13" s="11">
        <f t="shared" ref="F9:F19" si="0">ROUND((D13*E13),2)</f>
        <v>0</v>
      </c>
    </row>
    <row r="14" spans="1:6" s="1" customFormat="1" x14ac:dyDescent="0.2">
      <c r="A14" s="10"/>
      <c r="B14" s="3"/>
      <c r="C14" s="7"/>
      <c r="D14" s="8"/>
      <c r="E14" s="9"/>
      <c r="F14" s="11"/>
    </row>
    <row r="15" spans="1:6" s="4" customFormat="1" x14ac:dyDescent="0.2">
      <c r="A15" s="10">
        <f>A13+1</f>
        <v>5</v>
      </c>
      <c r="B15" s="3" t="s">
        <v>489</v>
      </c>
      <c r="C15" s="7" t="s">
        <v>142</v>
      </c>
      <c r="D15" s="8">
        <v>50</v>
      </c>
      <c r="E15" s="109"/>
      <c r="F15" s="11">
        <f t="shared" si="0"/>
        <v>0</v>
      </c>
    </row>
    <row r="16" spans="1:6" s="4" customFormat="1" x14ac:dyDescent="0.2">
      <c r="A16" s="19"/>
      <c r="B16" s="3"/>
      <c r="C16" s="7"/>
      <c r="D16" s="9"/>
      <c r="E16" s="26"/>
      <c r="F16" s="11"/>
    </row>
    <row r="17" spans="1:6" s="4" customFormat="1" ht="25.5" x14ac:dyDescent="0.2">
      <c r="A17" s="10">
        <f>A15+1</f>
        <v>6</v>
      </c>
      <c r="B17" s="3" t="s">
        <v>543</v>
      </c>
      <c r="C17" s="7" t="s">
        <v>142</v>
      </c>
      <c r="D17" s="8">
        <v>318</v>
      </c>
      <c r="E17" s="109"/>
      <c r="F17" s="11">
        <f t="shared" si="0"/>
        <v>0</v>
      </c>
    </row>
    <row r="18" spans="1:6" s="4" customFormat="1" x14ac:dyDescent="0.2">
      <c r="A18" s="19"/>
      <c r="B18" s="3"/>
      <c r="C18" s="7"/>
      <c r="D18" s="9"/>
      <c r="E18" s="26"/>
      <c r="F18" s="11"/>
    </row>
    <row r="19" spans="1:6" ht="38.25" x14ac:dyDescent="0.2">
      <c r="A19" s="10">
        <f>A17+1</f>
        <v>7</v>
      </c>
      <c r="B19" s="3" t="s">
        <v>563</v>
      </c>
      <c r="C19" s="7" t="s">
        <v>490</v>
      </c>
      <c r="D19" s="8">
        <v>1</v>
      </c>
      <c r="E19" s="109"/>
      <c r="F19" s="11">
        <f t="shared" si="0"/>
        <v>0</v>
      </c>
    </row>
    <row r="20" spans="1:6" ht="15" x14ac:dyDescent="0.2">
      <c r="A20" s="30"/>
      <c r="B20" s="31"/>
      <c r="C20" s="27"/>
      <c r="D20" s="9"/>
      <c r="E20" s="26"/>
      <c r="F20" s="32"/>
    </row>
    <row r="21" spans="1:6" ht="13.5" thickBot="1" x14ac:dyDescent="0.25">
      <c r="B21" s="34" t="s">
        <v>1</v>
      </c>
      <c r="C21" s="97"/>
      <c r="D21" s="98"/>
      <c r="E21" s="99"/>
      <c r="F21" s="100">
        <f>ROUND(SUM(F7:F19),2)</f>
        <v>0</v>
      </c>
    </row>
    <row r="22" spans="1:6" ht="13.5" thickTop="1" x14ac:dyDescent="0.2">
      <c r="D22" s="36"/>
    </row>
    <row r="23" spans="1:6" ht="13.5" thickBot="1" x14ac:dyDescent="0.25">
      <c r="B23" s="104" t="s">
        <v>2</v>
      </c>
      <c r="C23" s="105"/>
      <c r="D23" s="106"/>
      <c r="E23" s="107"/>
      <c r="F23" s="100">
        <f>ROUND((F21*0.25),2)</f>
        <v>0</v>
      </c>
    </row>
    <row r="24" spans="1:6" ht="13.5" thickTop="1" x14ac:dyDescent="0.2">
      <c r="A24" s="30"/>
      <c r="B24" s="37"/>
      <c r="C24" s="27"/>
      <c r="D24" s="9"/>
      <c r="E24" s="26"/>
      <c r="F24" s="38"/>
    </row>
    <row r="25" spans="1:6" ht="13.5" thickBot="1" x14ac:dyDescent="0.25">
      <c r="A25" s="30"/>
      <c r="B25" s="34" t="s">
        <v>3</v>
      </c>
      <c r="C25" s="101"/>
      <c r="D25" s="102"/>
      <c r="E25" s="103"/>
      <c r="F25" s="100">
        <f>ROUND(SUM(F21:F23),2)</f>
        <v>0</v>
      </c>
    </row>
    <row r="26" spans="1:6" ht="13.5" thickTop="1" x14ac:dyDescent="0.2">
      <c r="A26" s="30"/>
      <c r="B26" s="39"/>
      <c r="C26" s="27"/>
      <c r="D26" s="9"/>
      <c r="E26" s="26"/>
      <c r="F26" s="35"/>
    </row>
  </sheetData>
  <sheetProtection algorithmName="SHA-512" hashValue="HEEBq/fd/PP99OgzqNPbAiUZ3LuiFW2RFv/ZOFgflhZMSo08r9hzUduzhov81Or14bvp6WpnV46r7lW61CQk1w==" saltValue="35mXclvd4nUgvWPDoLmWVQ==" spinCount="100000" sheet="1" objects="1" scenarios="1"/>
  <pageMargins left="0.7" right="0.7" top="0.75" bottom="0.75" header="0.3" footer="0.3"/>
  <pageSetup paperSize="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tabColor rgb="FF00B050"/>
  </sheetPr>
  <dimension ref="A1:F232"/>
  <sheetViews>
    <sheetView tabSelected="1" zoomScale="85" zoomScaleNormal="85" workbookViewId="0">
      <selection activeCell="D9" sqref="D9"/>
    </sheetView>
  </sheetViews>
  <sheetFormatPr defaultColWidth="8.85546875" defaultRowHeight="12.75" x14ac:dyDescent="0.2"/>
  <cols>
    <col min="1" max="1" width="6.140625" bestFit="1" customWidth="1"/>
    <col min="2" max="2" width="50.140625" customWidth="1"/>
    <col min="3" max="4" width="14.28515625" customWidth="1"/>
    <col min="5" max="5" width="14.5703125" customWidth="1"/>
    <col min="6" max="6" width="8.85546875" style="93"/>
  </cols>
  <sheetData>
    <row r="1" spans="1:5" ht="15.75" x14ac:dyDescent="0.2">
      <c r="A1" s="182" t="s">
        <v>4</v>
      </c>
      <c r="B1" s="182"/>
      <c r="C1" s="182"/>
      <c r="D1" s="182"/>
      <c r="E1" s="182"/>
    </row>
    <row r="2" spans="1:5" ht="14.65" customHeight="1" x14ac:dyDescent="0.2">
      <c r="A2" s="183"/>
      <c r="B2" s="183"/>
      <c r="C2" s="183"/>
      <c r="D2" s="183"/>
      <c r="E2" s="183"/>
    </row>
    <row r="3" spans="1:5" ht="25.5" x14ac:dyDescent="0.2">
      <c r="A3" s="41" t="s">
        <v>5</v>
      </c>
      <c r="B3" s="88" t="s">
        <v>6</v>
      </c>
      <c r="C3" s="88" t="s">
        <v>1</v>
      </c>
      <c r="D3" s="88" t="s">
        <v>2</v>
      </c>
      <c r="E3" s="88" t="s">
        <v>550</v>
      </c>
    </row>
    <row r="4" spans="1:5" x14ac:dyDescent="0.2">
      <c r="A4" s="184"/>
      <c r="B4" s="184"/>
      <c r="C4" s="184"/>
      <c r="D4" s="184"/>
      <c r="E4" s="184"/>
    </row>
    <row r="5" spans="1:5" ht="38.25" x14ac:dyDescent="0.2">
      <c r="A5" s="40" t="s">
        <v>8</v>
      </c>
      <c r="B5" s="42" t="s">
        <v>140</v>
      </c>
      <c r="C5" s="43">
        <f>'1-1'!F29</f>
        <v>0</v>
      </c>
      <c r="D5" s="43">
        <f>'1-1'!F31</f>
        <v>0</v>
      </c>
      <c r="E5" s="43">
        <f>'1-1'!F33</f>
        <v>0</v>
      </c>
    </row>
    <row r="6" spans="1:5" ht="38.25" x14ac:dyDescent="0.2">
      <c r="A6" s="40" t="s">
        <v>9</v>
      </c>
      <c r="B6" s="42" t="s">
        <v>149</v>
      </c>
      <c r="C6" s="43">
        <f>'1-2'!F27</f>
        <v>0</v>
      </c>
      <c r="D6" s="43">
        <f>'1-2'!F29</f>
        <v>0</v>
      </c>
      <c r="E6" s="43">
        <f>'1-2'!F31</f>
        <v>0</v>
      </c>
    </row>
    <row r="7" spans="1:5" ht="38.25" x14ac:dyDescent="0.2">
      <c r="A7" s="40" t="s">
        <v>375</v>
      </c>
      <c r="B7" s="42" t="s">
        <v>151</v>
      </c>
      <c r="C7" s="43">
        <f>'1-3'!F27</f>
        <v>0</v>
      </c>
      <c r="D7" s="43">
        <f>'1-3'!F29</f>
        <v>0</v>
      </c>
      <c r="E7" s="43">
        <f>'1-3'!F31</f>
        <v>0</v>
      </c>
    </row>
    <row r="8" spans="1:5" ht="38.25" x14ac:dyDescent="0.2">
      <c r="A8" s="40" t="s">
        <v>10</v>
      </c>
      <c r="B8" s="42" t="s">
        <v>153</v>
      </c>
      <c r="C8" s="43">
        <f>'2-1'!F27</f>
        <v>0</v>
      </c>
      <c r="D8" s="43">
        <f>'2-1'!F29</f>
        <v>0</v>
      </c>
      <c r="E8" s="43">
        <f>'2-1'!F31</f>
        <v>0</v>
      </c>
    </row>
    <row r="9" spans="1:5" ht="38.25" x14ac:dyDescent="0.2">
      <c r="A9" s="40" t="s">
        <v>11</v>
      </c>
      <c r="B9" s="42" t="s">
        <v>155</v>
      </c>
      <c r="C9" s="43">
        <f>'2-2'!F27</f>
        <v>0</v>
      </c>
      <c r="D9" s="43">
        <f>'2-2'!F29</f>
        <v>0</v>
      </c>
      <c r="E9" s="43">
        <f>'2-2'!F31</f>
        <v>0</v>
      </c>
    </row>
    <row r="10" spans="1:5" ht="38.25" x14ac:dyDescent="0.2">
      <c r="A10" s="40" t="s">
        <v>12</v>
      </c>
      <c r="B10" s="42" t="s">
        <v>156</v>
      </c>
      <c r="C10" s="43">
        <f>'2-3'!F27</f>
        <v>0</v>
      </c>
      <c r="D10" s="43">
        <f>'2-3'!F29</f>
        <v>0</v>
      </c>
      <c r="E10" s="43">
        <f>'2-3'!F31</f>
        <v>0</v>
      </c>
    </row>
    <row r="11" spans="1:5" ht="38.25" x14ac:dyDescent="0.2">
      <c r="A11" s="40" t="s">
        <v>13</v>
      </c>
      <c r="B11" s="42" t="s">
        <v>157</v>
      </c>
      <c r="C11" s="43">
        <f>'3-1'!F27</f>
        <v>0</v>
      </c>
      <c r="D11" s="43">
        <f>'3-1'!F29</f>
        <v>0</v>
      </c>
      <c r="E11" s="43">
        <f>'3-1'!F31</f>
        <v>0</v>
      </c>
    </row>
    <row r="12" spans="1:5" ht="38.25" x14ac:dyDescent="0.2">
      <c r="A12" s="40" t="s">
        <v>14</v>
      </c>
      <c r="B12" s="42" t="s">
        <v>158</v>
      </c>
      <c r="C12" s="43">
        <f>'4-1'!F27</f>
        <v>0</v>
      </c>
      <c r="D12" s="43">
        <f>'4-1'!F29</f>
        <v>0</v>
      </c>
      <c r="E12" s="43">
        <f>'4-1'!F31</f>
        <v>0</v>
      </c>
    </row>
    <row r="13" spans="1:5" ht="38.25" x14ac:dyDescent="0.2">
      <c r="A13" s="40" t="s">
        <v>15</v>
      </c>
      <c r="B13" s="42" t="s">
        <v>159</v>
      </c>
      <c r="C13" s="43">
        <f>'5-1'!F27</f>
        <v>0</v>
      </c>
      <c r="D13" s="43">
        <f>'5-1'!F29</f>
        <v>0</v>
      </c>
      <c r="E13" s="43">
        <f>'5-1'!F31</f>
        <v>0</v>
      </c>
    </row>
    <row r="14" spans="1:5" ht="38.25" x14ac:dyDescent="0.2">
      <c r="A14" s="40" t="s">
        <v>16</v>
      </c>
      <c r="B14" s="42" t="s">
        <v>160</v>
      </c>
      <c r="C14" s="43">
        <f>'6-1'!F27</f>
        <v>0</v>
      </c>
      <c r="D14" s="43">
        <f>'6-1'!F29</f>
        <v>0</v>
      </c>
      <c r="E14" s="43">
        <f>'6-1'!F31</f>
        <v>0</v>
      </c>
    </row>
    <row r="15" spans="1:5" ht="38.25" x14ac:dyDescent="0.2">
      <c r="A15" s="40" t="s">
        <v>17</v>
      </c>
      <c r="B15" s="42" t="s">
        <v>162</v>
      </c>
      <c r="C15" s="43">
        <f>'7-1'!F27</f>
        <v>0</v>
      </c>
      <c r="D15" s="43">
        <f>'7-1'!F29</f>
        <v>0</v>
      </c>
      <c r="E15" s="43">
        <f>'7-1'!F31</f>
        <v>0</v>
      </c>
    </row>
    <row r="16" spans="1:5" ht="38.25" x14ac:dyDescent="0.2">
      <c r="A16" s="40" t="s">
        <v>18</v>
      </c>
      <c r="B16" s="42" t="s">
        <v>163</v>
      </c>
      <c r="C16" s="43">
        <f>'7-2'!F27</f>
        <v>0</v>
      </c>
      <c r="D16" s="43">
        <f>'7-2'!F29</f>
        <v>0</v>
      </c>
      <c r="E16" s="43">
        <f>'7-2'!F31</f>
        <v>0</v>
      </c>
    </row>
    <row r="17" spans="1:5" ht="38.25" x14ac:dyDescent="0.2">
      <c r="A17" s="40" t="s">
        <v>376</v>
      </c>
      <c r="B17" s="42" t="s">
        <v>165</v>
      </c>
      <c r="C17" s="43">
        <f>'8-1'!F27</f>
        <v>0</v>
      </c>
      <c r="D17" s="43">
        <f>'8-1'!F29</f>
        <v>0</v>
      </c>
      <c r="E17" s="43">
        <f>'8-1'!F31</f>
        <v>0</v>
      </c>
    </row>
    <row r="18" spans="1:5" ht="38.25" x14ac:dyDescent="0.2">
      <c r="A18" s="40" t="s">
        <v>19</v>
      </c>
      <c r="B18" s="42" t="s">
        <v>167</v>
      </c>
      <c r="C18" s="43">
        <f>'9-1'!F27</f>
        <v>0</v>
      </c>
      <c r="D18" s="43">
        <f>'9-1'!F29</f>
        <v>0</v>
      </c>
      <c r="E18" s="43">
        <f>'9-1'!F31</f>
        <v>0</v>
      </c>
    </row>
    <row r="19" spans="1:5" ht="38.25" x14ac:dyDescent="0.2">
      <c r="A19" s="40" t="s">
        <v>20</v>
      </c>
      <c r="B19" s="42" t="s">
        <v>494</v>
      </c>
      <c r="C19" s="43">
        <f>'10-1'!F27</f>
        <v>0</v>
      </c>
      <c r="D19" s="43">
        <f>'10-1'!F29</f>
        <v>0</v>
      </c>
      <c r="E19" s="43">
        <f>'10-1'!F31</f>
        <v>0</v>
      </c>
    </row>
    <row r="20" spans="1:5" ht="38.25" x14ac:dyDescent="0.2">
      <c r="A20" s="40" t="s">
        <v>21</v>
      </c>
      <c r="B20" s="42" t="s">
        <v>169</v>
      </c>
      <c r="C20" s="43">
        <f>'11-1'!F27</f>
        <v>0</v>
      </c>
      <c r="D20" s="43">
        <f>'11-1'!F29</f>
        <v>0</v>
      </c>
      <c r="E20" s="43">
        <f>'11-1'!F31</f>
        <v>0</v>
      </c>
    </row>
    <row r="21" spans="1:5" ht="38.25" x14ac:dyDescent="0.2">
      <c r="A21" s="40" t="s">
        <v>22</v>
      </c>
      <c r="B21" s="42" t="s">
        <v>170</v>
      </c>
      <c r="C21" s="43">
        <f>'12-1'!F27</f>
        <v>0</v>
      </c>
      <c r="D21" s="43">
        <f>'12-1'!F29</f>
        <v>0</v>
      </c>
      <c r="E21" s="43">
        <f>'12-1'!F31</f>
        <v>0</v>
      </c>
    </row>
    <row r="22" spans="1:5" ht="38.25" x14ac:dyDescent="0.2">
      <c r="A22" s="40" t="s">
        <v>377</v>
      </c>
      <c r="B22" s="42" t="s">
        <v>172</v>
      </c>
      <c r="C22" s="43">
        <f>'12-2'!F27</f>
        <v>0</v>
      </c>
      <c r="D22" s="43">
        <f>'12-2'!F29</f>
        <v>0</v>
      </c>
      <c r="E22" s="43">
        <f>'12-2'!F31</f>
        <v>0</v>
      </c>
    </row>
    <row r="23" spans="1:5" ht="38.25" x14ac:dyDescent="0.2">
      <c r="A23" s="40" t="s">
        <v>378</v>
      </c>
      <c r="B23" s="42" t="s">
        <v>175</v>
      </c>
      <c r="C23" s="43">
        <f>'13-1'!F27</f>
        <v>0</v>
      </c>
      <c r="D23" s="43">
        <f>'13-1'!F29</f>
        <v>0</v>
      </c>
      <c r="E23" s="43">
        <f>'13-1'!F31</f>
        <v>0</v>
      </c>
    </row>
    <row r="24" spans="1:5" ht="38.25" x14ac:dyDescent="0.2">
      <c r="A24" s="40" t="s">
        <v>495</v>
      </c>
      <c r="B24" s="42" t="s">
        <v>454</v>
      </c>
      <c r="C24" s="43">
        <f>'13-2'!F24</f>
        <v>0</v>
      </c>
      <c r="D24" s="43">
        <f>'13-2'!F26</f>
        <v>0</v>
      </c>
      <c r="E24" s="43">
        <f>'13-2'!F28</f>
        <v>0</v>
      </c>
    </row>
    <row r="25" spans="1:5" ht="38.25" x14ac:dyDescent="0.2">
      <c r="A25" s="40" t="s">
        <v>496</v>
      </c>
      <c r="B25" s="42" t="s">
        <v>456</v>
      </c>
      <c r="C25" s="43">
        <f>'13-3'!F23</f>
        <v>0</v>
      </c>
      <c r="D25" s="43">
        <f>'13-3'!F25</f>
        <v>0</v>
      </c>
      <c r="E25" s="43">
        <f>'13-3'!F27</f>
        <v>0</v>
      </c>
    </row>
    <row r="26" spans="1:5" ht="38.25" x14ac:dyDescent="0.2">
      <c r="A26" s="40" t="s">
        <v>497</v>
      </c>
      <c r="B26" s="42" t="s">
        <v>457</v>
      </c>
      <c r="C26" s="43">
        <f>'13-4'!F23</f>
        <v>0</v>
      </c>
      <c r="D26" s="43">
        <f>'13-4'!F25</f>
        <v>0</v>
      </c>
      <c r="E26" s="43">
        <f>'13-4'!F27</f>
        <v>0</v>
      </c>
    </row>
    <row r="27" spans="1:5" ht="38.25" x14ac:dyDescent="0.2">
      <c r="A27" s="40" t="s">
        <v>23</v>
      </c>
      <c r="B27" s="42" t="s">
        <v>177</v>
      </c>
      <c r="C27" s="43">
        <f>'14-1'!F27</f>
        <v>0</v>
      </c>
      <c r="D27" s="43">
        <f>'14-1'!F29</f>
        <v>0</v>
      </c>
      <c r="E27" s="43">
        <f>'14-1'!F31</f>
        <v>0</v>
      </c>
    </row>
    <row r="28" spans="1:5" ht="38.25" x14ac:dyDescent="0.2">
      <c r="A28" s="40" t="s">
        <v>379</v>
      </c>
      <c r="B28" s="42" t="s">
        <v>380</v>
      </c>
      <c r="C28" s="43">
        <f>'14-2'!F25</f>
        <v>0</v>
      </c>
      <c r="D28" s="43">
        <f>'14-2'!F27</f>
        <v>0</v>
      </c>
      <c r="E28" s="43">
        <f>'14-2'!F29</f>
        <v>0</v>
      </c>
    </row>
    <row r="29" spans="1:5" ht="38.25" x14ac:dyDescent="0.2">
      <c r="A29" s="40" t="s">
        <v>381</v>
      </c>
      <c r="B29" s="42" t="s">
        <v>382</v>
      </c>
      <c r="C29" s="43">
        <f>'14-3'!F27</f>
        <v>0</v>
      </c>
      <c r="D29" s="43">
        <f>'14-3'!F29</f>
        <v>0</v>
      </c>
      <c r="E29" s="43">
        <f>'14-3'!F31</f>
        <v>0</v>
      </c>
    </row>
    <row r="30" spans="1:5" ht="38.25" x14ac:dyDescent="0.2">
      <c r="A30" s="40" t="s">
        <v>24</v>
      </c>
      <c r="B30" s="42" t="s">
        <v>178</v>
      </c>
      <c r="C30" s="43">
        <f>'15-1'!F27</f>
        <v>0</v>
      </c>
      <c r="D30" s="43">
        <f>'15-1'!F29</f>
        <v>0</v>
      </c>
      <c r="E30" s="43">
        <f>'15-1'!F31</f>
        <v>0</v>
      </c>
    </row>
    <row r="31" spans="1:5" ht="38.25" x14ac:dyDescent="0.2">
      <c r="A31" s="40" t="s">
        <v>25</v>
      </c>
      <c r="B31" s="42" t="s">
        <v>180</v>
      </c>
      <c r="C31" s="43">
        <f>'15-2'!F27</f>
        <v>0</v>
      </c>
      <c r="D31" s="43">
        <f>'15-2'!F29</f>
        <v>0</v>
      </c>
      <c r="E31" s="43">
        <f>'15-2'!F31</f>
        <v>0</v>
      </c>
    </row>
    <row r="32" spans="1:5" ht="38.25" x14ac:dyDescent="0.2">
      <c r="A32" s="40" t="s">
        <v>26</v>
      </c>
      <c r="B32" s="42" t="s">
        <v>181</v>
      </c>
      <c r="C32" s="43">
        <f>'16-1'!F27</f>
        <v>0</v>
      </c>
      <c r="D32" s="43">
        <f>'16-1'!F29</f>
        <v>0</v>
      </c>
      <c r="E32" s="43">
        <f>'16-1'!F31</f>
        <v>0</v>
      </c>
    </row>
    <row r="33" spans="1:5" ht="38.25" x14ac:dyDescent="0.2">
      <c r="A33" s="40" t="s">
        <v>383</v>
      </c>
      <c r="B33" s="42" t="s">
        <v>182</v>
      </c>
      <c r="C33" s="43">
        <f>'16-2'!F25</f>
        <v>0</v>
      </c>
      <c r="D33" s="43">
        <f>'16-2'!F27</f>
        <v>0</v>
      </c>
      <c r="E33" s="43">
        <f>'16-2'!F29</f>
        <v>0</v>
      </c>
    </row>
    <row r="34" spans="1:5" ht="38.25" x14ac:dyDescent="0.2">
      <c r="A34" s="40" t="s">
        <v>384</v>
      </c>
      <c r="B34" s="42" t="s">
        <v>183</v>
      </c>
      <c r="C34" s="43">
        <f>'16-3'!F27</f>
        <v>0</v>
      </c>
      <c r="D34" s="43">
        <f>'16-3'!F29</f>
        <v>0</v>
      </c>
      <c r="E34" s="43">
        <f>'16-3'!F31</f>
        <v>0</v>
      </c>
    </row>
    <row r="35" spans="1:5" ht="38.25" x14ac:dyDescent="0.2">
      <c r="A35" s="40" t="s">
        <v>27</v>
      </c>
      <c r="B35" s="42" t="s">
        <v>184</v>
      </c>
      <c r="C35" s="43">
        <f>'17-1'!F27</f>
        <v>0</v>
      </c>
      <c r="D35" s="43">
        <f>'17-1'!F29</f>
        <v>0</v>
      </c>
      <c r="E35" s="43">
        <f>'17-1'!F31</f>
        <v>0</v>
      </c>
    </row>
    <row r="36" spans="1:5" ht="38.25" x14ac:dyDescent="0.2">
      <c r="A36" s="40" t="s">
        <v>28</v>
      </c>
      <c r="B36" s="42" t="s">
        <v>185</v>
      </c>
      <c r="C36" s="43">
        <f>'18-1'!F25</f>
        <v>0</v>
      </c>
      <c r="D36" s="43">
        <f>'18-1'!F27</f>
        <v>0</v>
      </c>
      <c r="E36" s="43">
        <f>'18-1'!F29</f>
        <v>0</v>
      </c>
    </row>
    <row r="37" spans="1:5" ht="38.25" x14ac:dyDescent="0.2">
      <c r="A37" s="40" t="s">
        <v>385</v>
      </c>
      <c r="B37" s="42" t="s">
        <v>187</v>
      </c>
      <c r="C37" s="43">
        <f>'18-2'!F25</f>
        <v>0</v>
      </c>
      <c r="D37" s="43">
        <f>'18-2'!F27</f>
        <v>0</v>
      </c>
      <c r="E37" s="43">
        <f>'18-2'!F29</f>
        <v>0</v>
      </c>
    </row>
    <row r="38" spans="1:5" ht="38.25" x14ac:dyDescent="0.2">
      <c r="A38" s="40" t="s">
        <v>29</v>
      </c>
      <c r="B38" s="42" t="s">
        <v>190</v>
      </c>
      <c r="C38" s="43">
        <f>'19-1'!F27</f>
        <v>0</v>
      </c>
      <c r="D38" s="43">
        <f>'19-1'!F29</f>
        <v>0</v>
      </c>
      <c r="E38" s="43">
        <f>'19-1'!F31</f>
        <v>0</v>
      </c>
    </row>
    <row r="39" spans="1:5" ht="38.25" x14ac:dyDescent="0.2">
      <c r="A39" s="40" t="s">
        <v>386</v>
      </c>
      <c r="B39" s="42" t="s">
        <v>189</v>
      </c>
      <c r="C39" s="43">
        <f>'19-2'!F25</f>
        <v>0</v>
      </c>
      <c r="D39" s="43">
        <f>'19-2'!F27</f>
        <v>0</v>
      </c>
      <c r="E39" s="43">
        <f>'19-2'!F29</f>
        <v>0</v>
      </c>
    </row>
    <row r="40" spans="1:5" ht="38.25" x14ac:dyDescent="0.2">
      <c r="A40" s="40" t="s">
        <v>387</v>
      </c>
      <c r="B40" s="42" t="s">
        <v>460</v>
      </c>
      <c r="C40" s="43">
        <f>'19-3'!F27</f>
        <v>0</v>
      </c>
      <c r="D40" s="43">
        <f>'19-3'!F29</f>
        <v>0</v>
      </c>
      <c r="E40" s="43">
        <f>'19-3'!F31</f>
        <v>0</v>
      </c>
    </row>
    <row r="41" spans="1:5" ht="38.25" x14ac:dyDescent="0.2">
      <c r="A41" s="40" t="s">
        <v>30</v>
      </c>
      <c r="B41" s="42" t="s">
        <v>191</v>
      </c>
      <c r="C41" s="43">
        <f>'20-1'!F27</f>
        <v>0</v>
      </c>
      <c r="D41" s="43">
        <f>'20-1'!F29</f>
        <v>0</v>
      </c>
      <c r="E41" s="43">
        <f>'20-1'!F31</f>
        <v>0</v>
      </c>
    </row>
    <row r="42" spans="1:5" ht="38.25" x14ac:dyDescent="0.2">
      <c r="A42" s="40" t="s">
        <v>31</v>
      </c>
      <c r="B42" s="42" t="s">
        <v>192</v>
      </c>
      <c r="C42" s="43">
        <f>'20-2'!F25</f>
        <v>0</v>
      </c>
      <c r="D42" s="43">
        <f>'20-2'!F27</f>
        <v>0</v>
      </c>
      <c r="E42" s="43">
        <f>'20-2'!F29</f>
        <v>0</v>
      </c>
    </row>
    <row r="43" spans="1:5" ht="38.25" x14ac:dyDescent="0.2">
      <c r="A43" s="40" t="s">
        <v>32</v>
      </c>
      <c r="B43" s="42" t="s">
        <v>193</v>
      </c>
      <c r="C43" s="43">
        <f>'20-3'!F27</f>
        <v>0</v>
      </c>
      <c r="D43" s="43">
        <f>'20-3'!F29</f>
        <v>0</v>
      </c>
      <c r="E43" s="43">
        <f>'20-3'!F31</f>
        <v>0</v>
      </c>
    </row>
    <row r="44" spans="1:5" ht="38.25" x14ac:dyDescent="0.2">
      <c r="A44" s="40" t="s">
        <v>33</v>
      </c>
      <c r="B44" s="42" t="s">
        <v>194</v>
      </c>
      <c r="C44" s="43">
        <f>'21-1'!F25</f>
        <v>0</v>
      </c>
      <c r="D44" s="43">
        <f>'21-1'!F27</f>
        <v>0</v>
      </c>
      <c r="E44" s="43">
        <f>'21-1'!F29</f>
        <v>0</v>
      </c>
    </row>
    <row r="45" spans="1:5" ht="38.25" x14ac:dyDescent="0.2">
      <c r="A45" s="40" t="s">
        <v>34</v>
      </c>
      <c r="B45" s="42" t="s">
        <v>195</v>
      </c>
      <c r="C45" s="43">
        <f>'22-1'!F27</f>
        <v>0</v>
      </c>
      <c r="D45" s="43">
        <f>'22-1'!F29</f>
        <v>0</v>
      </c>
      <c r="E45" s="43">
        <f>'22-1'!F31</f>
        <v>0</v>
      </c>
    </row>
    <row r="46" spans="1:5" ht="38.25" x14ac:dyDescent="0.2">
      <c r="A46" s="40" t="s">
        <v>35</v>
      </c>
      <c r="B46" s="42" t="s">
        <v>196</v>
      </c>
      <c r="C46" s="43">
        <f>'23-1'!F29</f>
        <v>0</v>
      </c>
      <c r="D46" s="43">
        <f>'23-1'!F31</f>
        <v>0</v>
      </c>
      <c r="E46" s="43">
        <f>'23-1'!F33</f>
        <v>0</v>
      </c>
    </row>
    <row r="47" spans="1:5" ht="38.25" x14ac:dyDescent="0.2">
      <c r="A47" s="40" t="s">
        <v>388</v>
      </c>
      <c r="B47" s="42" t="s">
        <v>198</v>
      </c>
      <c r="C47" s="43">
        <f>'23-2'!F27</f>
        <v>0</v>
      </c>
      <c r="D47" s="43">
        <f>'23-2'!F29</f>
        <v>0</v>
      </c>
      <c r="E47" s="43">
        <f>'23-2'!F31</f>
        <v>0</v>
      </c>
    </row>
    <row r="48" spans="1:5" ht="38.25" x14ac:dyDescent="0.2">
      <c r="A48" s="40" t="s">
        <v>389</v>
      </c>
      <c r="B48" s="42" t="s">
        <v>199</v>
      </c>
      <c r="C48" s="43">
        <f>'23-3'!F25</f>
        <v>0</v>
      </c>
      <c r="D48" s="43">
        <f>'23-3'!F27</f>
        <v>0</v>
      </c>
      <c r="E48" s="43">
        <f>'23-3'!F29</f>
        <v>0</v>
      </c>
    </row>
    <row r="49" spans="1:5" ht="38.25" x14ac:dyDescent="0.2">
      <c r="A49" s="40" t="s">
        <v>390</v>
      </c>
      <c r="B49" s="42" t="s">
        <v>200</v>
      </c>
      <c r="C49" s="43">
        <f>'23-4'!F27</f>
        <v>0</v>
      </c>
      <c r="D49" s="43">
        <f>'23-4'!F29</f>
        <v>0</v>
      </c>
      <c r="E49" s="43">
        <f>'23-4'!F31</f>
        <v>0</v>
      </c>
    </row>
    <row r="50" spans="1:5" ht="38.25" x14ac:dyDescent="0.2">
      <c r="A50" s="40" t="s">
        <v>498</v>
      </c>
      <c r="B50" s="42" t="s">
        <v>462</v>
      </c>
      <c r="C50" s="43">
        <f>'23-5'!F25</f>
        <v>0</v>
      </c>
      <c r="D50" s="43">
        <f>'23-5'!F27</f>
        <v>0</v>
      </c>
      <c r="E50" s="43">
        <f>'23-5'!F29</f>
        <v>0</v>
      </c>
    </row>
    <row r="51" spans="1:5" ht="38.25" x14ac:dyDescent="0.2">
      <c r="A51" s="40" t="s">
        <v>499</v>
      </c>
      <c r="B51" s="42" t="s">
        <v>463</v>
      </c>
      <c r="C51" s="43">
        <f>'23-6'!F25</f>
        <v>0</v>
      </c>
      <c r="D51" s="43">
        <f>'23-6'!F27</f>
        <v>0</v>
      </c>
      <c r="E51" s="43">
        <f>'23-6'!F29</f>
        <v>0</v>
      </c>
    </row>
    <row r="52" spans="1:5" ht="38.25" x14ac:dyDescent="0.2">
      <c r="A52" s="40" t="s">
        <v>500</v>
      </c>
      <c r="B52" s="42" t="s">
        <v>464</v>
      </c>
      <c r="C52" s="43">
        <f>'23-7'!F27</f>
        <v>0</v>
      </c>
      <c r="D52" s="43">
        <f>'23-7'!F29</f>
        <v>0</v>
      </c>
      <c r="E52" s="43">
        <f>'23-7'!F31</f>
        <v>0</v>
      </c>
    </row>
    <row r="53" spans="1:5" ht="38.25" x14ac:dyDescent="0.2">
      <c r="A53" s="40" t="s">
        <v>501</v>
      </c>
      <c r="B53" s="42" t="s">
        <v>465</v>
      </c>
      <c r="C53" s="43">
        <f>'23-8'!F25</f>
        <v>0</v>
      </c>
      <c r="D53" s="43">
        <f>'23-8'!F27</f>
        <v>0</v>
      </c>
      <c r="E53" s="43">
        <f>'23-8'!F29</f>
        <v>0</v>
      </c>
    </row>
    <row r="54" spans="1:5" ht="38.25" x14ac:dyDescent="0.2">
      <c r="A54" s="40" t="s">
        <v>502</v>
      </c>
      <c r="B54" s="42" t="s">
        <v>466</v>
      </c>
      <c r="C54" s="43">
        <f>'23-9'!F25</f>
        <v>0</v>
      </c>
      <c r="D54" s="43">
        <f>'23-9'!F27</f>
        <v>0</v>
      </c>
      <c r="E54" s="43">
        <f>'23-9'!F29</f>
        <v>0</v>
      </c>
    </row>
    <row r="55" spans="1:5" ht="38.25" x14ac:dyDescent="0.2">
      <c r="A55" s="40" t="s">
        <v>36</v>
      </c>
      <c r="B55" s="42" t="s">
        <v>201</v>
      </c>
      <c r="C55" s="43">
        <f>'24-1'!F27</f>
        <v>0</v>
      </c>
      <c r="D55" s="43">
        <f>'24-1'!F29</f>
        <v>0</v>
      </c>
      <c r="E55" s="43">
        <f>'24-1'!F31</f>
        <v>0</v>
      </c>
    </row>
    <row r="56" spans="1:5" ht="38.25" x14ac:dyDescent="0.2">
      <c r="A56" s="40" t="s">
        <v>37</v>
      </c>
      <c r="B56" s="42" t="s">
        <v>203</v>
      </c>
      <c r="C56" s="43">
        <f>'24-2'!F25</f>
        <v>0</v>
      </c>
      <c r="D56" s="43">
        <f>'24-2'!F27</f>
        <v>0</v>
      </c>
      <c r="E56" s="43">
        <f>'24-2'!F29</f>
        <v>0</v>
      </c>
    </row>
    <row r="57" spans="1:5" ht="38.25" x14ac:dyDescent="0.2">
      <c r="A57" s="40" t="s">
        <v>38</v>
      </c>
      <c r="B57" s="42" t="s">
        <v>204</v>
      </c>
      <c r="C57" s="43">
        <f>'24-3'!F27</f>
        <v>0</v>
      </c>
      <c r="D57" s="43">
        <f>'24-3'!F29</f>
        <v>0</v>
      </c>
      <c r="E57" s="43">
        <f>'24-3'!F31</f>
        <v>0</v>
      </c>
    </row>
    <row r="58" spans="1:5" ht="38.25" x14ac:dyDescent="0.2">
      <c r="A58" s="40" t="s">
        <v>39</v>
      </c>
      <c r="B58" s="42" t="s">
        <v>205</v>
      </c>
      <c r="C58" s="43">
        <f>'25-1'!F25</f>
        <v>0</v>
      </c>
      <c r="D58" s="43">
        <f>'25-1'!F27</f>
        <v>0</v>
      </c>
      <c r="E58" s="43">
        <f>'25-1'!F29</f>
        <v>0</v>
      </c>
    </row>
    <row r="59" spans="1:5" ht="38.25" x14ac:dyDescent="0.2">
      <c r="A59" s="40" t="s">
        <v>40</v>
      </c>
      <c r="B59" s="42" t="s">
        <v>206</v>
      </c>
      <c r="C59" s="43">
        <f>'25-2'!F27</f>
        <v>0</v>
      </c>
      <c r="D59" s="43">
        <f>'25-2'!F29</f>
        <v>0</v>
      </c>
      <c r="E59" s="43">
        <f>'25-2'!F31</f>
        <v>0</v>
      </c>
    </row>
    <row r="60" spans="1:5" ht="38.25" x14ac:dyDescent="0.2">
      <c r="A60" s="40" t="s">
        <v>41</v>
      </c>
      <c r="B60" s="42" t="s">
        <v>207</v>
      </c>
      <c r="C60" s="43">
        <f>'25-3'!F27</f>
        <v>0</v>
      </c>
      <c r="D60" s="43">
        <f>'25-3'!F29</f>
        <v>0</v>
      </c>
      <c r="E60" s="43">
        <f>'25-3'!F31</f>
        <v>0</v>
      </c>
    </row>
    <row r="61" spans="1:5" ht="38.25" x14ac:dyDescent="0.2">
      <c r="A61" s="40" t="s">
        <v>42</v>
      </c>
      <c r="B61" s="42" t="s">
        <v>468</v>
      </c>
      <c r="C61" s="43">
        <f>'26-1'!F25</f>
        <v>0</v>
      </c>
      <c r="D61" s="43">
        <f>'26-1'!F27</f>
        <v>0</v>
      </c>
      <c r="E61" s="43">
        <f>'26-1'!F29</f>
        <v>0</v>
      </c>
    </row>
    <row r="62" spans="1:5" ht="38.25" x14ac:dyDescent="0.2">
      <c r="A62" s="40" t="s">
        <v>43</v>
      </c>
      <c r="B62" s="42" t="s">
        <v>208</v>
      </c>
      <c r="C62" s="43">
        <f>'26-2'!F27</f>
        <v>0</v>
      </c>
      <c r="D62" s="43">
        <f>'26-2'!F29</f>
        <v>0</v>
      </c>
      <c r="E62" s="43">
        <f>'26-2'!F31</f>
        <v>0</v>
      </c>
    </row>
    <row r="63" spans="1:5" ht="38.25" x14ac:dyDescent="0.2">
      <c r="A63" s="40" t="s">
        <v>391</v>
      </c>
      <c r="B63" s="42" t="s">
        <v>469</v>
      </c>
      <c r="C63" s="43">
        <f>'26-3'!F27</f>
        <v>0</v>
      </c>
      <c r="D63" s="43">
        <f>'26-3'!F29</f>
        <v>0</v>
      </c>
      <c r="E63" s="43">
        <f>'26-3'!F31</f>
        <v>0</v>
      </c>
    </row>
    <row r="64" spans="1:5" ht="38.25" x14ac:dyDescent="0.2">
      <c r="A64" s="40" t="s">
        <v>392</v>
      </c>
      <c r="B64" s="42" t="s">
        <v>210</v>
      </c>
      <c r="C64" s="43">
        <f>'26-4'!F27</f>
        <v>0</v>
      </c>
      <c r="D64" s="43">
        <f>'26-4'!F29</f>
        <v>0</v>
      </c>
      <c r="E64" s="43">
        <f>'26-4'!F31</f>
        <v>0</v>
      </c>
    </row>
    <row r="65" spans="1:5" ht="38.25" x14ac:dyDescent="0.2">
      <c r="A65" s="40" t="s">
        <v>44</v>
      </c>
      <c r="B65" s="42" t="s">
        <v>211</v>
      </c>
      <c r="C65" s="43">
        <f>'27-1'!F25</f>
        <v>0</v>
      </c>
      <c r="D65" s="43">
        <f>'27-1'!F27</f>
        <v>0</v>
      </c>
      <c r="E65" s="43">
        <f>'27-1'!F29</f>
        <v>0</v>
      </c>
    </row>
    <row r="66" spans="1:5" ht="38.25" x14ac:dyDescent="0.2">
      <c r="A66" s="40" t="s">
        <v>45</v>
      </c>
      <c r="B66" s="42" t="s">
        <v>212</v>
      </c>
      <c r="C66" s="43">
        <f>'27-2'!F25</f>
        <v>0</v>
      </c>
      <c r="D66" s="43">
        <f>'27-2'!F27</f>
        <v>0</v>
      </c>
      <c r="E66" s="43">
        <f>'27-2'!F29</f>
        <v>0</v>
      </c>
    </row>
    <row r="67" spans="1:5" ht="38.25" x14ac:dyDescent="0.2">
      <c r="A67" s="40" t="s">
        <v>393</v>
      </c>
      <c r="B67" s="42" t="s">
        <v>213</v>
      </c>
      <c r="C67" s="43">
        <f>'27-3'!F25</f>
        <v>0</v>
      </c>
      <c r="D67" s="43">
        <f>'27-3'!F27</f>
        <v>0</v>
      </c>
      <c r="E67" s="43">
        <f>'27-3'!F29</f>
        <v>0</v>
      </c>
    </row>
    <row r="68" spans="1:5" ht="38.25" x14ac:dyDescent="0.2">
      <c r="A68" s="40" t="s">
        <v>46</v>
      </c>
      <c r="B68" s="42" t="s">
        <v>214</v>
      </c>
      <c r="C68" s="43">
        <f>'28-1'!F27</f>
        <v>0</v>
      </c>
      <c r="D68" s="43">
        <f>'28-1'!F29</f>
        <v>0</v>
      </c>
      <c r="E68" s="43">
        <f>'28-1'!F31</f>
        <v>0</v>
      </c>
    </row>
    <row r="69" spans="1:5" ht="38.25" x14ac:dyDescent="0.2">
      <c r="A69" s="40" t="s">
        <v>47</v>
      </c>
      <c r="B69" s="42" t="s">
        <v>215</v>
      </c>
      <c r="C69" s="43">
        <f>'28-2'!F25</f>
        <v>0</v>
      </c>
      <c r="D69" s="43">
        <f>'28-2'!F27</f>
        <v>0</v>
      </c>
      <c r="E69" s="43">
        <f>'28-2'!F29</f>
        <v>0</v>
      </c>
    </row>
    <row r="70" spans="1:5" ht="38.25" x14ac:dyDescent="0.2">
      <c r="A70" s="40" t="s">
        <v>503</v>
      </c>
      <c r="B70" s="42" t="s">
        <v>470</v>
      </c>
      <c r="C70" s="43">
        <f>'28-3'!F25</f>
        <v>0</v>
      </c>
      <c r="D70" s="43">
        <f>'28-3'!F27</f>
        <v>0</v>
      </c>
      <c r="E70" s="43">
        <f>'28-3'!F29</f>
        <v>0</v>
      </c>
    </row>
    <row r="71" spans="1:5" ht="38.25" x14ac:dyDescent="0.2">
      <c r="A71" s="40" t="s">
        <v>504</v>
      </c>
      <c r="B71" s="42" t="s">
        <v>471</v>
      </c>
      <c r="C71" s="43">
        <f>'28-4'!F25</f>
        <v>0</v>
      </c>
      <c r="D71" s="43">
        <f>'28-4'!F27</f>
        <v>0</v>
      </c>
      <c r="E71" s="43">
        <f>'28-4'!F29</f>
        <v>0</v>
      </c>
    </row>
    <row r="72" spans="1:5" ht="38.25" x14ac:dyDescent="0.2">
      <c r="A72" s="40" t="s">
        <v>505</v>
      </c>
      <c r="B72" s="42" t="s">
        <v>472</v>
      </c>
      <c r="C72" s="43">
        <f>'28-5'!F25</f>
        <v>0</v>
      </c>
      <c r="D72" s="43">
        <f>'28-5'!F27</f>
        <v>0</v>
      </c>
      <c r="E72" s="43">
        <f>'28-5'!F29</f>
        <v>0</v>
      </c>
    </row>
    <row r="73" spans="1:5" ht="38.25" x14ac:dyDescent="0.2">
      <c r="A73" s="40" t="s">
        <v>506</v>
      </c>
      <c r="B73" s="42" t="s">
        <v>473</v>
      </c>
      <c r="C73" s="43">
        <f>'28-6'!F25</f>
        <v>0</v>
      </c>
      <c r="D73" s="43">
        <f>'28-6'!F27</f>
        <v>0</v>
      </c>
      <c r="E73" s="43">
        <f>'28-6'!F29</f>
        <v>0</v>
      </c>
    </row>
    <row r="74" spans="1:5" ht="38.25" x14ac:dyDescent="0.2">
      <c r="A74" s="40" t="s">
        <v>394</v>
      </c>
      <c r="B74" s="42" t="s">
        <v>216</v>
      </c>
      <c r="C74" s="43">
        <f>'29-1'!F25</f>
        <v>0</v>
      </c>
      <c r="D74" s="43">
        <f>'29-1'!F27</f>
        <v>0</v>
      </c>
      <c r="E74" s="43">
        <f>'29-1'!F29</f>
        <v>0</v>
      </c>
    </row>
    <row r="75" spans="1:5" ht="38.25" x14ac:dyDescent="0.2">
      <c r="A75" s="40" t="s">
        <v>395</v>
      </c>
      <c r="B75" s="42" t="s">
        <v>217</v>
      </c>
      <c r="C75" s="43">
        <f>'29-2'!F27</f>
        <v>0</v>
      </c>
      <c r="D75" s="43">
        <f>'29-2'!F29</f>
        <v>0</v>
      </c>
      <c r="E75" s="43">
        <f>'29-2'!F31</f>
        <v>0</v>
      </c>
    </row>
    <row r="76" spans="1:5" ht="38.25" x14ac:dyDescent="0.2">
      <c r="A76" s="40" t="s">
        <v>396</v>
      </c>
      <c r="B76" s="42" t="s">
        <v>218</v>
      </c>
      <c r="C76" s="43">
        <f>'29-3'!F27</f>
        <v>0</v>
      </c>
      <c r="D76" s="43">
        <f>'29-3'!F29</f>
        <v>0</v>
      </c>
      <c r="E76" s="43">
        <f>'29-3'!F31</f>
        <v>0</v>
      </c>
    </row>
    <row r="77" spans="1:5" ht="38.25" x14ac:dyDescent="0.2">
      <c r="A77" s="40" t="s">
        <v>397</v>
      </c>
      <c r="B77" s="42" t="s">
        <v>219</v>
      </c>
      <c r="C77" s="43">
        <f>'29-4'!F25</f>
        <v>0</v>
      </c>
      <c r="D77" s="43">
        <f>'29-4'!F27</f>
        <v>0</v>
      </c>
      <c r="E77" s="43">
        <f>'29-4'!F29</f>
        <v>0</v>
      </c>
    </row>
    <row r="78" spans="1:5" ht="38.25" x14ac:dyDescent="0.2">
      <c r="A78" s="40" t="s">
        <v>398</v>
      </c>
      <c r="B78" s="42" t="s">
        <v>475</v>
      </c>
      <c r="C78" s="43">
        <f>'29-5'!F27</f>
        <v>0</v>
      </c>
      <c r="D78" s="43">
        <f>'29-5'!F29</f>
        <v>0</v>
      </c>
      <c r="E78" s="43">
        <f>'29-5'!F31</f>
        <v>0</v>
      </c>
    </row>
    <row r="79" spans="1:5" ht="38.25" x14ac:dyDescent="0.2">
      <c r="A79" s="40" t="s">
        <v>399</v>
      </c>
      <c r="B79" s="42" t="s">
        <v>220</v>
      </c>
      <c r="C79" s="43">
        <f>'29-6'!F25</f>
        <v>0</v>
      </c>
      <c r="D79" s="43">
        <f>'29-6'!F27</f>
        <v>0</v>
      </c>
      <c r="E79" s="43">
        <f>'29-6'!F29</f>
        <v>0</v>
      </c>
    </row>
    <row r="80" spans="1:5" ht="38.25" x14ac:dyDescent="0.2">
      <c r="A80" s="40" t="s">
        <v>400</v>
      </c>
      <c r="B80" s="42" t="s">
        <v>222</v>
      </c>
      <c r="C80" s="43">
        <f>'29-7'!F27</f>
        <v>0</v>
      </c>
      <c r="D80" s="43">
        <f>'29-7'!F29</f>
        <v>0</v>
      </c>
      <c r="E80" s="43">
        <f>'29-7'!F31</f>
        <v>0</v>
      </c>
    </row>
    <row r="81" spans="1:5" ht="38.25" x14ac:dyDescent="0.2">
      <c r="A81" s="40" t="s">
        <v>48</v>
      </c>
      <c r="B81" s="42" t="s">
        <v>223</v>
      </c>
      <c r="C81" s="43">
        <f>'30-1'!F27</f>
        <v>0</v>
      </c>
      <c r="D81" s="43">
        <f>'30-1'!F29</f>
        <v>0</v>
      </c>
      <c r="E81" s="43">
        <f>'30-1'!F31</f>
        <v>0</v>
      </c>
    </row>
    <row r="82" spans="1:5" ht="38.25" x14ac:dyDescent="0.2">
      <c r="A82" s="40" t="s">
        <v>49</v>
      </c>
      <c r="B82" s="42" t="s">
        <v>224</v>
      </c>
      <c r="C82" s="43">
        <f>'30-2'!F27</f>
        <v>0</v>
      </c>
      <c r="D82" s="43">
        <f>'30-2'!F29</f>
        <v>0</v>
      </c>
      <c r="E82" s="43">
        <f>'30-2'!F31</f>
        <v>0</v>
      </c>
    </row>
    <row r="83" spans="1:5" ht="38.25" x14ac:dyDescent="0.2">
      <c r="A83" s="40" t="s">
        <v>50</v>
      </c>
      <c r="B83" s="42" t="s">
        <v>225</v>
      </c>
      <c r="C83" s="43">
        <f>'30-3'!F25</f>
        <v>0</v>
      </c>
      <c r="D83" s="43">
        <f>'30-3'!F27</f>
        <v>0</v>
      </c>
      <c r="E83" s="43">
        <f>'30-3'!F29</f>
        <v>0</v>
      </c>
    </row>
    <row r="84" spans="1:5" ht="38.25" x14ac:dyDescent="0.2">
      <c r="A84" s="40" t="s">
        <v>51</v>
      </c>
      <c r="B84" s="42" t="s">
        <v>226</v>
      </c>
      <c r="C84" s="43">
        <f>'31-1'!F25</f>
        <v>0</v>
      </c>
      <c r="D84" s="43">
        <f>'31-1'!F27</f>
        <v>0</v>
      </c>
      <c r="E84" s="43">
        <f>'31-1'!F29</f>
        <v>0</v>
      </c>
    </row>
    <row r="85" spans="1:5" ht="38.25" x14ac:dyDescent="0.2">
      <c r="A85" s="40" t="s">
        <v>52</v>
      </c>
      <c r="B85" s="42" t="s">
        <v>227</v>
      </c>
      <c r="C85" s="43">
        <f>'32-1'!F27</f>
        <v>0</v>
      </c>
      <c r="D85" s="43">
        <f>'32-1'!F29</f>
        <v>0</v>
      </c>
      <c r="E85" s="43">
        <f>'32-1'!F31</f>
        <v>0</v>
      </c>
    </row>
    <row r="86" spans="1:5" ht="38.25" x14ac:dyDescent="0.2">
      <c r="A86" s="40" t="s">
        <v>53</v>
      </c>
      <c r="B86" s="42" t="s">
        <v>228</v>
      </c>
      <c r="C86" s="43">
        <f>'32-2'!F25</f>
        <v>0</v>
      </c>
      <c r="D86" s="43">
        <f>'32-2'!F27</f>
        <v>0</v>
      </c>
      <c r="E86" s="43">
        <f>'32-2'!F29</f>
        <v>0</v>
      </c>
    </row>
    <row r="87" spans="1:5" ht="38.25" x14ac:dyDescent="0.2">
      <c r="A87" s="40" t="s">
        <v>54</v>
      </c>
      <c r="B87" s="42" t="s">
        <v>229</v>
      </c>
      <c r="C87" s="43">
        <f>'32-3'!F27</f>
        <v>0</v>
      </c>
      <c r="D87" s="43">
        <f>'32-3'!F29</f>
        <v>0</v>
      </c>
      <c r="E87" s="43">
        <f>'32-3'!F31</f>
        <v>0</v>
      </c>
    </row>
    <row r="88" spans="1:5" ht="38.25" x14ac:dyDescent="0.2">
      <c r="A88" s="40" t="s">
        <v>401</v>
      </c>
      <c r="B88" s="42" t="s">
        <v>230</v>
      </c>
      <c r="C88" s="43">
        <f>'33-1'!F25</f>
        <v>0</v>
      </c>
      <c r="D88" s="43">
        <f>'33-1'!F27</f>
        <v>0</v>
      </c>
      <c r="E88" s="43">
        <f>'33-1'!F29</f>
        <v>0</v>
      </c>
    </row>
    <row r="89" spans="1:5" ht="38.25" x14ac:dyDescent="0.2">
      <c r="A89" s="40" t="s">
        <v>402</v>
      </c>
      <c r="B89" s="42" t="s">
        <v>231</v>
      </c>
      <c r="C89" s="43">
        <f>'33-2'!F25</f>
        <v>0</v>
      </c>
      <c r="D89" s="43">
        <f>'33-2'!F27</f>
        <v>0</v>
      </c>
      <c r="E89" s="43">
        <f>'33-2'!F29</f>
        <v>0</v>
      </c>
    </row>
    <row r="90" spans="1:5" ht="38.25" x14ac:dyDescent="0.2">
      <c r="A90" s="40" t="s">
        <v>403</v>
      </c>
      <c r="B90" s="42" t="s">
        <v>232</v>
      </c>
      <c r="C90" s="43">
        <f>'33-3'!F25</f>
        <v>0</v>
      </c>
      <c r="D90" s="43">
        <f>'33-3'!F27</f>
        <v>0</v>
      </c>
      <c r="E90" s="43">
        <f>'33-3'!F29</f>
        <v>0</v>
      </c>
    </row>
    <row r="91" spans="1:5" ht="38.25" x14ac:dyDescent="0.2">
      <c r="A91" s="40" t="s">
        <v>404</v>
      </c>
      <c r="B91" s="42" t="s">
        <v>233</v>
      </c>
      <c r="C91" s="43">
        <f>'33-4'!F27</f>
        <v>0</v>
      </c>
      <c r="D91" s="43">
        <f>'33-4'!F29</f>
        <v>0</v>
      </c>
      <c r="E91" s="43">
        <f>'33-4'!F31</f>
        <v>0</v>
      </c>
    </row>
    <row r="92" spans="1:5" ht="38.25" x14ac:dyDescent="0.2">
      <c r="A92" s="40" t="s">
        <v>405</v>
      </c>
      <c r="B92" s="42" t="s">
        <v>234</v>
      </c>
      <c r="C92" s="43">
        <f>'33-5'!F25</f>
        <v>0</v>
      </c>
      <c r="D92" s="43">
        <f>'33-5'!F27</f>
        <v>0</v>
      </c>
      <c r="E92" s="43">
        <f>'33-5'!F29</f>
        <v>0</v>
      </c>
    </row>
    <row r="93" spans="1:5" ht="38.25" x14ac:dyDescent="0.2">
      <c r="A93" s="40" t="s">
        <v>406</v>
      </c>
      <c r="B93" s="42" t="s">
        <v>235</v>
      </c>
      <c r="C93" s="43">
        <f>'33-6'!F27</f>
        <v>0</v>
      </c>
      <c r="D93" s="43">
        <f>'33-6'!F29</f>
        <v>0</v>
      </c>
      <c r="E93" s="43">
        <f>'33-6'!F31</f>
        <v>0</v>
      </c>
    </row>
    <row r="94" spans="1:5" ht="38.25" x14ac:dyDescent="0.2">
      <c r="A94" s="40" t="s">
        <v>507</v>
      </c>
      <c r="B94" s="42" t="s">
        <v>477</v>
      </c>
      <c r="C94" s="43">
        <f>'33-7'!F25</f>
        <v>0</v>
      </c>
      <c r="D94" s="43">
        <f>'33-7'!F27</f>
        <v>0</v>
      </c>
      <c r="E94" s="43">
        <f>'33-7'!F29</f>
        <v>0</v>
      </c>
    </row>
    <row r="95" spans="1:5" ht="38.25" x14ac:dyDescent="0.2">
      <c r="A95" s="40" t="s">
        <v>508</v>
      </c>
      <c r="B95" s="42" t="s">
        <v>478</v>
      </c>
      <c r="C95" s="43">
        <f>'33-8'!F25</f>
        <v>0</v>
      </c>
      <c r="D95" s="43">
        <f>'33-8'!F27</f>
        <v>0</v>
      </c>
      <c r="E95" s="43">
        <f>'33-8'!F29</f>
        <v>0</v>
      </c>
    </row>
    <row r="96" spans="1:5" ht="38.25" x14ac:dyDescent="0.2">
      <c r="A96" s="40" t="s">
        <v>55</v>
      </c>
      <c r="B96" s="42" t="s">
        <v>236</v>
      </c>
      <c r="C96" s="43">
        <f>'34-1'!F25</f>
        <v>0</v>
      </c>
      <c r="D96" s="43">
        <f>'34-1'!F27</f>
        <v>0</v>
      </c>
      <c r="E96" s="43">
        <f>'34-1'!F29</f>
        <v>0</v>
      </c>
    </row>
    <row r="97" spans="1:5" ht="38.25" x14ac:dyDescent="0.2">
      <c r="A97" s="40" t="s">
        <v>407</v>
      </c>
      <c r="B97" s="42" t="s">
        <v>238</v>
      </c>
      <c r="C97" s="43">
        <f>'34-2'!F25</f>
        <v>0</v>
      </c>
      <c r="D97" s="43">
        <f>'34-2'!F27</f>
        <v>0</v>
      </c>
      <c r="E97" s="43">
        <f>'34-2'!F29</f>
        <v>0</v>
      </c>
    </row>
    <row r="98" spans="1:5" ht="38.25" x14ac:dyDescent="0.2">
      <c r="A98" s="40" t="s">
        <v>408</v>
      </c>
      <c r="B98" s="42" t="s">
        <v>239</v>
      </c>
      <c r="C98" s="43">
        <f>'34-3'!F25</f>
        <v>0</v>
      </c>
      <c r="D98" s="43">
        <f>'34-3'!F27</f>
        <v>0</v>
      </c>
      <c r="E98" s="43">
        <f>'34-3'!F29</f>
        <v>0</v>
      </c>
    </row>
    <row r="99" spans="1:5" ht="38.25" x14ac:dyDescent="0.2">
      <c r="A99" s="40" t="s">
        <v>409</v>
      </c>
      <c r="B99" s="42" t="s">
        <v>241</v>
      </c>
      <c r="C99" s="43">
        <f>'35-1'!F25</f>
        <v>0</v>
      </c>
      <c r="D99" s="43">
        <f>'35-1'!F27</f>
        <v>0</v>
      </c>
      <c r="E99" s="43">
        <f>'35-1'!F29</f>
        <v>0</v>
      </c>
    </row>
    <row r="100" spans="1:5" ht="38.25" x14ac:dyDescent="0.2">
      <c r="A100" s="40" t="s">
        <v>410</v>
      </c>
      <c r="B100" s="42" t="s">
        <v>243</v>
      </c>
      <c r="C100" s="43">
        <f>'35-2'!F27</f>
        <v>0</v>
      </c>
      <c r="D100" s="43">
        <f>'35-2'!F29</f>
        <v>0</v>
      </c>
      <c r="E100" s="43">
        <f>'35-2'!F31</f>
        <v>0</v>
      </c>
    </row>
    <row r="101" spans="1:5" ht="38.25" x14ac:dyDescent="0.2">
      <c r="A101" s="40" t="s">
        <v>411</v>
      </c>
      <c r="B101" s="42" t="s">
        <v>244</v>
      </c>
      <c r="C101" s="43">
        <f>'35-3'!F27</f>
        <v>0</v>
      </c>
      <c r="D101" s="43">
        <f>'35-3'!F29</f>
        <v>0</v>
      </c>
      <c r="E101" s="43">
        <f>'35-3'!F31</f>
        <v>0</v>
      </c>
    </row>
    <row r="102" spans="1:5" ht="38.25" x14ac:dyDescent="0.2">
      <c r="A102" s="40" t="s">
        <v>412</v>
      </c>
      <c r="B102" s="42" t="s">
        <v>245</v>
      </c>
      <c r="C102" s="43">
        <f>'35-4'!F25</f>
        <v>0</v>
      </c>
      <c r="D102" s="43">
        <f>'35-4'!F27</f>
        <v>0</v>
      </c>
      <c r="E102" s="43">
        <f>'35-4'!F29</f>
        <v>0</v>
      </c>
    </row>
    <row r="103" spans="1:5" ht="38.25" x14ac:dyDescent="0.2">
      <c r="A103" s="40" t="s">
        <v>413</v>
      </c>
      <c r="B103" s="42" t="s">
        <v>246</v>
      </c>
      <c r="C103" s="43">
        <f>'35-5'!F27</f>
        <v>0</v>
      </c>
      <c r="D103" s="43">
        <f>'35-5'!F29</f>
        <v>0</v>
      </c>
      <c r="E103" s="43">
        <f>'35-5'!F31</f>
        <v>0</v>
      </c>
    </row>
    <row r="104" spans="1:5" ht="38.25" x14ac:dyDescent="0.2">
      <c r="A104" s="40" t="s">
        <v>56</v>
      </c>
      <c r="B104" s="42" t="s">
        <v>247</v>
      </c>
      <c r="C104" s="43">
        <f>'36-1'!F25</f>
        <v>0</v>
      </c>
      <c r="D104" s="43">
        <f>'36-1'!F27</f>
        <v>0</v>
      </c>
      <c r="E104" s="43">
        <f>'36-1'!F29</f>
        <v>0</v>
      </c>
    </row>
    <row r="105" spans="1:5" ht="38.25" x14ac:dyDescent="0.2">
      <c r="A105" s="40" t="s">
        <v>414</v>
      </c>
      <c r="B105" s="42" t="s">
        <v>249</v>
      </c>
      <c r="C105" s="43">
        <f>'36-2'!F25</f>
        <v>0</v>
      </c>
      <c r="D105" s="43">
        <f>'36-2'!F27</f>
        <v>0</v>
      </c>
      <c r="E105" s="43">
        <f>'36-2'!F29</f>
        <v>0</v>
      </c>
    </row>
    <row r="106" spans="1:5" ht="38.25" x14ac:dyDescent="0.2">
      <c r="A106" s="40" t="s">
        <v>415</v>
      </c>
      <c r="B106" s="42" t="s">
        <v>250</v>
      </c>
      <c r="C106" s="43">
        <f>'37-1'!F25</f>
        <v>0</v>
      </c>
      <c r="D106" s="43">
        <f>'37-1'!F27</f>
        <v>0</v>
      </c>
      <c r="E106" s="43">
        <f>'37-1'!F29</f>
        <v>0</v>
      </c>
    </row>
    <row r="107" spans="1:5" ht="38.25" x14ac:dyDescent="0.2">
      <c r="A107" s="40" t="s">
        <v>57</v>
      </c>
      <c r="B107" s="42" t="s">
        <v>251</v>
      </c>
      <c r="C107" s="43">
        <f>'38-1'!F25</f>
        <v>0</v>
      </c>
      <c r="D107" s="43">
        <f>'38-1'!F27</f>
        <v>0</v>
      </c>
      <c r="E107" s="43">
        <f>'38-1'!F29</f>
        <v>0</v>
      </c>
    </row>
    <row r="108" spans="1:5" ht="38.25" x14ac:dyDescent="0.2">
      <c r="A108" s="40" t="s">
        <v>58</v>
      </c>
      <c r="B108" s="42" t="s">
        <v>252</v>
      </c>
      <c r="C108" s="43">
        <f>'38-2'!F25</f>
        <v>0</v>
      </c>
      <c r="D108" s="43">
        <f>'38-2'!F27</f>
        <v>0</v>
      </c>
      <c r="E108" s="43">
        <f>'38-2'!F29</f>
        <v>0</v>
      </c>
    </row>
    <row r="109" spans="1:5" ht="38.25" x14ac:dyDescent="0.2">
      <c r="A109" s="40" t="s">
        <v>416</v>
      </c>
      <c r="B109" s="42" t="s">
        <v>253</v>
      </c>
      <c r="C109" s="43">
        <f>'38-3'!F27</f>
        <v>0</v>
      </c>
      <c r="D109" s="43">
        <f>'38-3'!F29</f>
        <v>0</v>
      </c>
      <c r="E109" s="43">
        <f>'38-3'!F31</f>
        <v>0</v>
      </c>
    </row>
    <row r="110" spans="1:5" ht="38.25" x14ac:dyDescent="0.2">
      <c r="A110" s="40" t="s">
        <v>417</v>
      </c>
      <c r="B110" s="42" t="s">
        <v>254</v>
      </c>
      <c r="C110" s="43">
        <f>'39-1'!F25</f>
        <v>0</v>
      </c>
      <c r="D110" s="43">
        <f>'39-1'!F27</f>
        <v>0</v>
      </c>
      <c r="E110" s="43">
        <f>'39-1'!F29</f>
        <v>0</v>
      </c>
    </row>
    <row r="111" spans="1:5" ht="38.25" x14ac:dyDescent="0.2">
      <c r="A111" s="40" t="s">
        <v>59</v>
      </c>
      <c r="B111" s="42" t="s">
        <v>255</v>
      </c>
      <c r="C111" s="43">
        <f>'40-1'!F27</f>
        <v>0</v>
      </c>
      <c r="D111" s="43">
        <f>'40-1'!F29</f>
        <v>0</v>
      </c>
      <c r="E111" s="43">
        <f>'40-1'!F31</f>
        <v>0</v>
      </c>
    </row>
    <row r="112" spans="1:5" ht="38.25" x14ac:dyDescent="0.2">
      <c r="A112" s="40" t="s">
        <v>60</v>
      </c>
      <c r="B112" s="42" t="s">
        <v>256</v>
      </c>
      <c r="C112" s="43">
        <f>'40-2'!F25</f>
        <v>0</v>
      </c>
      <c r="D112" s="43">
        <f>'40-2'!F27</f>
        <v>0</v>
      </c>
      <c r="E112" s="43">
        <f>'40-2'!F29</f>
        <v>0</v>
      </c>
    </row>
    <row r="113" spans="1:5" ht="38.25" x14ac:dyDescent="0.2">
      <c r="A113" s="40" t="s">
        <v>61</v>
      </c>
      <c r="B113" s="42" t="s">
        <v>257</v>
      </c>
      <c r="C113" s="43">
        <f>'40-3'!F25</f>
        <v>0</v>
      </c>
      <c r="D113" s="43">
        <f>'40-3'!F27</f>
        <v>0</v>
      </c>
      <c r="E113" s="43">
        <f>'40-3'!F29</f>
        <v>0</v>
      </c>
    </row>
    <row r="114" spans="1:5" ht="38.25" x14ac:dyDescent="0.2">
      <c r="A114" s="40" t="s">
        <v>418</v>
      </c>
      <c r="B114" s="42" t="s">
        <v>258</v>
      </c>
      <c r="C114" s="43">
        <f>'40-4'!F25</f>
        <v>0</v>
      </c>
      <c r="D114" s="43">
        <f>'40-4'!F27</f>
        <v>0</v>
      </c>
      <c r="E114" s="43">
        <f>'40-4'!F29</f>
        <v>0</v>
      </c>
    </row>
    <row r="115" spans="1:5" ht="38.25" x14ac:dyDescent="0.2">
      <c r="A115" s="40" t="s">
        <v>62</v>
      </c>
      <c r="B115" s="42" t="s">
        <v>259</v>
      </c>
      <c r="C115" s="43">
        <f>'41-1'!F27</f>
        <v>0</v>
      </c>
      <c r="D115" s="43">
        <f>'41-1'!F29</f>
        <v>0</v>
      </c>
      <c r="E115" s="43">
        <f>'41-1'!F31</f>
        <v>0</v>
      </c>
    </row>
    <row r="116" spans="1:5" ht="38.25" x14ac:dyDescent="0.2">
      <c r="A116" s="40" t="s">
        <v>63</v>
      </c>
      <c r="B116" s="42" t="s">
        <v>260</v>
      </c>
      <c r="C116" s="43">
        <f>'41-2'!F27</f>
        <v>0</v>
      </c>
      <c r="D116" s="43">
        <f>'41-2'!F29</f>
        <v>0</v>
      </c>
      <c r="E116" s="43">
        <f>'41-2'!F31</f>
        <v>0</v>
      </c>
    </row>
    <row r="117" spans="1:5" ht="38.25" x14ac:dyDescent="0.2">
      <c r="A117" s="40" t="s">
        <v>64</v>
      </c>
      <c r="B117" s="42" t="s">
        <v>261</v>
      </c>
      <c r="C117" s="43">
        <f>'42-1'!F25</f>
        <v>0</v>
      </c>
      <c r="D117" s="43">
        <f>'42-1'!F27</f>
        <v>0</v>
      </c>
      <c r="E117" s="43">
        <f>'42-1'!F29</f>
        <v>0</v>
      </c>
    </row>
    <row r="118" spans="1:5" ht="38.25" x14ac:dyDescent="0.2">
      <c r="A118" s="40" t="s">
        <v>65</v>
      </c>
      <c r="B118" s="42" t="s">
        <v>263</v>
      </c>
      <c r="C118" s="43">
        <f>'42-2'!F25</f>
        <v>0</v>
      </c>
      <c r="D118" s="43">
        <f>'42-2'!F27</f>
        <v>0</v>
      </c>
      <c r="E118" s="43">
        <f>'42-2'!F29</f>
        <v>0</v>
      </c>
    </row>
    <row r="119" spans="1:5" ht="38.25" x14ac:dyDescent="0.2">
      <c r="A119" s="40" t="s">
        <v>66</v>
      </c>
      <c r="B119" s="42" t="s">
        <v>264</v>
      </c>
      <c r="C119" s="43">
        <f>'42-3'!F25</f>
        <v>0</v>
      </c>
      <c r="D119" s="43">
        <f>'42-3'!F27</f>
        <v>0</v>
      </c>
      <c r="E119" s="43">
        <f>'42-3'!F29</f>
        <v>0</v>
      </c>
    </row>
    <row r="120" spans="1:5" ht="38.25" x14ac:dyDescent="0.2">
      <c r="A120" s="40" t="s">
        <v>67</v>
      </c>
      <c r="B120" s="42" t="s">
        <v>266</v>
      </c>
      <c r="C120" s="43">
        <f>'42-4'!F25</f>
        <v>0</v>
      </c>
      <c r="D120" s="43">
        <f>'42-4'!F27</f>
        <v>0</v>
      </c>
      <c r="E120" s="43">
        <f>'42-4'!F29</f>
        <v>0</v>
      </c>
    </row>
    <row r="121" spans="1:5" ht="38.25" x14ac:dyDescent="0.2">
      <c r="A121" s="40" t="s">
        <v>419</v>
      </c>
      <c r="B121" s="42" t="s">
        <v>267</v>
      </c>
      <c r="C121" s="43">
        <f>'42-5'!F25</f>
        <v>0</v>
      </c>
      <c r="D121" s="43">
        <f>'42-5'!F27</f>
        <v>0</v>
      </c>
      <c r="E121" s="43">
        <f>'42-5'!F29</f>
        <v>0</v>
      </c>
    </row>
    <row r="122" spans="1:5" ht="38.25" x14ac:dyDescent="0.2">
      <c r="A122" s="40" t="s">
        <v>420</v>
      </c>
      <c r="B122" s="42" t="s">
        <v>268</v>
      </c>
      <c r="C122" s="43">
        <f>'43-1'!F27</f>
        <v>0</v>
      </c>
      <c r="D122" s="43">
        <f>'43-1'!F29</f>
        <v>0</v>
      </c>
      <c r="E122" s="43">
        <f>'43-1'!F31</f>
        <v>0</v>
      </c>
    </row>
    <row r="123" spans="1:5" ht="38.25" x14ac:dyDescent="0.2">
      <c r="A123" s="40" t="s">
        <v>421</v>
      </c>
      <c r="B123" s="42" t="s">
        <v>269</v>
      </c>
      <c r="C123" s="43">
        <f>'43-2'!F27</f>
        <v>0</v>
      </c>
      <c r="D123" s="43">
        <f>'43-2'!F29</f>
        <v>0</v>
      </c>
      <c r="E123" s="43">
        <f>'43-2'!F31</f>
        <v>0</v>
      </c>
    </row>
    <row r="124" spans="1:5" ht="38.25" x14ac:dyDescent="0.2">
      <c r="A124" s="40" t="s">
        <v>422</v>
      </c>
      <c r="B124" s="42" t="s">
        <v>270</v>
      </c>
      <c r="C124" s="43">
        <f>'44-1'!F27</f>
        <v>0</v>
      </c>
      <c r="D124" s="43">
        <f>'44-1'!F29</f>
        <v>0</v>
      </c>
      <c r="E124" s="43">
        <f>'44-1'!F31</f>
        <v>0</v>
      </c>
    </row>
    <row r="125" spans="1:5" ht="38.25" x14ac:dyDescent="0.2">
      <c r="A125" s="40" t="s">
        <v>423</v>
      </c>
      <c r="B125" s="42" t="s">
        <v>271</v>
      </c>
      <c r="C125" s="43">
        <f>'44-2'!F27</f>
        <v>0</v>
      </c>
      <c r="D125" s="43">
        <f>'44-2'!F29</f>
        <v>0</v>
      </c>
      <c r="E125" s="43">
        <f>'44-2'!F31</f>
        <v>0</v>
      </c>
    </row>
    <row r="126" spans="1:5" ht="38.25" x14ac:dyDescent="0.2">
      <c r="A126" s="40" t="s">
        <v>68</v>
      </c>
      <c r="B126" s="42" t="s">
        <v>272</v>
      </c>
      <c r="C126" s="43">
        <f>'45-1'!F25</f>
        <v>0</v>
      </c>
      <c r="D126" s="43">
        <f>'45-1'!F27</f>
        <v>0</v>
      </c>
      <c r="E126" s="43">
        <f>'45-1'!F29</f>
        <v>0</v>
      </c>
    </row>
    <row r="127" spans="1:5" ht="38.25" x14ac:dyDescent="0.2">
      <c r="A127" s="40" t="s">
        <v>69</v>
      </c>
      <c r="B127" s="42" t="s">
        <v>273</v>
      </c>
      <c r="C127" s="43">
        <f>'45-2'!F25</f>
        <v>0</v>
      </c>
      <c r="D127" s="43">
        <f>'45-2'!F27</f>
        <v>0</v>
      </c>
      <c r="E127" s="43">
        <f>'45-2'!F29</f>
        <v>0</v>
      </c>
    </row>
    <row r="128" spans="1:5" ht="38.25" x14ac:dyDescent="0.2">
      <c r="A128" s="40" t="s">
        <v>70</v>
      </c>
      <c r="B128" s="42" t="s">
        <v>275</v>
      </c>
      <c r="C128" s="43">
        <f>'46-1'!F25</f>
        <v>0</v>
      </c>
      <c r="D128" s="43">
        <f>'46-1'!F27</f>
        <v>0</v>
      </c>
      <c r="E128" s="43">
        <f>'46-1'!F29</f>
        <v>0</v>
      </c>
    </row>
    <row r="129" spans="1:5" ht="38.25" x14ac:dyDescent="0.2">
      <c r="A129" s="40" t="s">
        <v>71</v>
      </c>
      <c r="B129" s="42" t="s">
        <v>276</v>
      </c>
      <c r="C129" s="43">
        <f>'47-1'!F25</f>
        <v>0</v>
      </c>
      <c r="D129" s="43">
        <f>'47-1'!F27</f>
        <v>0</v>
      </c>
      <c r="E129" s="43">
        <f>'47-1'!F29</f>
        <v>0</v>
      </c>
    </row>
    <row r="130" spans="1:5" ht="38.25" x14ac:dyDescent="0.2">
      <c r="A130" s="40" t="s">
        <v>72</v>
      </c>
      <c r="B130" s="42" t="s">
        <v>277</v>
      </c>
      <c r="C130" s="43">
        <f>'48-1'!F25</f>
        <v>0</v>
      </c>
      <c r="D130" s="43">
        <f>'48-1'!F27</f>
        <v>0</v>
      </c>
      <c r="E130" s="43">
        <f>'48-1'!F29</f>
        <v>0</v>
      </c>
    </row>
    <row r="131" spans="1:5" ht="38.25" x14ac:dyDescent="0.2">
      <c r="A131" s="40" t="s">
        <v>73</v>
      </c>
      <c r="B131" s="42" t="s">
        <v>509</v>
      </c>
      <c r="C131" s="43">
        <f>'49-1'!F25</f>
        <v>0</v>
      </c>
      <c r="D131" s="43">
        <f>'49-1'!F27</f>
        <v>0</v>
      </c>
      <c r="E131" s="43">
        <f>'49-1'!F29</f>
        <v>0</v>
      </c>
    </row>
    <row r="132" spans="1:5" ht="38.25" x14ac:dyDescent="0.2">
      <c r="A132" s="40" t="s">
        <v>510</v>
      </c>
      <c r="B132" s="42" t="s">
        <v>480</v>
      </c>
      <c r="C132" s="43">
        <f>'49-2'!F25</f>
        <v>0</v>
      </c>
      <c r="D132" s="43">
        <f>'49-2'!F27</f>
        <v>0</v>
      </c>
      <c r="E132" s="43">
        <f>'49-2'!F29</f>
        <v>0</v>
      </c>
    </row>
    <row r="133" spans="1:5" ht="38.25" x14ac:dyDescent="0.2">
      <c r="A133" s="40" t="s">
        <v>74</v>
      </c>
      <c r="B133" s="42" t="s">
        <v>278</v>
      </c>
      <c r="C133" s="43">
        <f>'50-1'!F25</f>
        <v>0</v>
      </c>
      <c r="D133" s="43">
        <f>'50-1'!F27</f>
        <v>0</v>
      </c>
      <c r="E133" s="43">
        <f>'50-1'!F29</f>
        <v>0</v>
      </c>
    </row>
    <row r="134" spans="1:5" ht="38.25" x14ac:dyDescent="0.2">
      <c r="A134" s="40" t="s">
        <v>511</v>
      </c>
      <c r="B134" s="42" t="s">
        <v>481</v>
      </c>
      <c r="C134" s="43">
        <f>'50-2'!F27</f>
        <v>0</v>
      </c>
      <c r="D134" s="43">
        <f>'50-2'!F29</f>
        <v>0</v>
      </c>
      <c r="E134" s="43">
        <f>'50-2'!F31</f>
        <v>0</v>
      </c>
    </row>
    <row r="135" spans="1:5" ht="38.25" x14ac:dyDescent="0.2">
      <c r="A135" s="40" t="s">
        <v>75</v>
      </c>
      <c r="B135" s="42" t="s">
        <v>279</v>
      </c>
      <c r="C135" s="43">
        <f>'51-1'!F27</f>
        <v>0</v>
      </c>
      <c r="D135" s="43">
        <f>'51-1'!F29</f>
        <v>0</v>
      </c>
      <c r="E135" s="43">
        <f>'51-1'!F31</f>
        <v>0</v>
      </c>
    </row>
    <row r="136" spans="1:5" ht="38.25" x14ac:dyDescent="0.2">
      <c r="A136" s="40" t="s">
        <v>76</v>
      </c>
      <c r="B136" s="42" t="s">
        <v>280</v>
      </c>
      <c r="C136" s="43">
        <f>'51-2'!F25</f>
        <v>0</v>
      </c>
      <c r="D136" s="43">
        <f>'51-2'!F27</f>
        <v>0</v>
      </c>
      <c r="E136" s="43">
        <f>'51-2'!F29</f>
        <v>0</v>
      </c>
    </row>
    <row r="137" spans="1:5" ht="38.25" x14ac:dyDescent="0.2">
      <c r="A137" s="40" t="s">
        <v>424</v>
      </c>
      <c r="B137" s="42" t="s">
        <v>281</v>
      </c>
      <c r="C137" s="43">
        <f>'51-3'!F25</f>
        <v>0</v>
      </c>
      <c r="D137" s="43">
        <f>'51-3'!F27</f>
        <v>0</v>
      </c>
      <c r="E137" s="43">
        <f>'51-3'!F29</f>
        <v>0</v>
      </c>
    </row>
    <row r="138" spans="1:5" ht="38.25" x14ac:dyDescent="0.2">
      <c r="A138" s="40" t="s">
        <v>425</v>
      </c>
      <c r="B138" s="42" t="s">
        <v>283</v>
      </c>
      <c r="C138" s="43">
        <f>'51-4'!F25</f>
        <v>0</v>
      </c>
      <c r="D138" s="43">
        <f>'51-4'!F27</f>
        <v>0</v>
      </c>
      <c r="E138" s="43">
        <f>'51-4'!F29</f>
        <v>0</v>
      </c>
    </row>
    <row r="139" spans="1:5" ht="38.25" x14ac:dyDescent="0.2">
      <c r="A139" s="40" t="s">
        <v>512</v>
      </c>
      <c r="B139" s="42" t="s">
        <v>482</v>
      </c>
      <c r="C139" s="43">
        <f>'51-5'!F25</f>
        <v>0</v>
      </c>
      <c r="D139" s="43">
        <f>'51-5'!F27</f>
        <v>0</v>
      </c>
      <c r="E139" s="43">
        <f>'51-5'!F29</f>
        <v>0</v>
      </c>
    </row>
    <row r="140" spans="1:5" ht="38.25" x14ac:dyDescent="0.2">
      <c r="A140" s="40" t="s">
        <v>513</v>
      </c>
      <c r="B140" s="42" t="s">
        <v>483</v>
      </c>
      <c r="C140" s="43">
        <f>'51-6'!F25</f>
        <v>0</v>
      </c>
      <c r="D140" s="43">
        <f>'51-6'!F27</f>
        <v>0</v>
      </c>
      <c r="E140" s="43">
        <f>'51-6'!F29</f>
        <v>0</v>
      </c>
    </row>
    <row r="141" spans="1:5" ht="38.25" x14ac:dyDescent="0.2">
      <c r="A141" s="40" t="s">
        <v>77</v>
      </c>
      <c r="B141" s="42" t="s">
        <v>284</v>
      </c>
      <c r="C141" s="43">
        <f>'52-1'!F27</f>
        <v>0</v>
      </c>
      <c r="D141" s="43">
        <f>'52-1'!F29</f>
        <v>0</v>
      </c>
      <c r="E141" s="43">
        <f>'52-1'!F31</f>
        <v>0</v>
      </c>
    </row>
    <row r="142" spans="1:5" ht="38.25" x14ac:dyDescent="0.2">
      <c r="A142" s="40" t="s">
        <v>78</v>
      </c>
      <c r="B142" s="42" t="s">
        <v>285</v>
      </c>
      <c r="C142" s="43">
        <f>'52-2'!F25</f>
        <v>0</v>
      </c>
      <c r="D142" s="43">
        <f>'52-2'!F27</f>
        <v>0</v>
      </c>
      <c r="E142" s="43">
        <f>'52-2'!F29</f>
        <v>0</v>
      </c>
    </row>
    <row r="143" spans="1:5" ht="38.25" x14ac:dyDescent="0.2">
      <c r="A143" s="40" t="s">
        <v>426</v>
      </c>
      <c r="B143" s="42" t="s">
        <v>286</v>
      </c>
      <c r="C143" s="43">
        <f>'53-1'!F25</f>
        <v>0</v>
      </c>
      <c r="D143" s="43">
        <f>'53-1'!F27</f>
        <v>0</v>
      </c>
      <c r="E143" s="43">
        <f>'53-1'!F29</f>
        <v>0</v>
      </c>
    </row>
    <row r="144" spans="1:5" ht="38.25" x14ac:dyDescent="0.2">
      <c r="A144" s="40" t="s">
        <v>427</v>
      </c>
      <c r="B144" s="42" t="s">
        <v>287</v>
      </c>
      <c r="C144" s="43">
        <f>'53-2'!F25</f>
        <v>0</v>
      </c>
      <c r="D144" s="43">
        <f>'53-2'!F27</f>
        <v>0</v>
      </c>
      <c r="E144" s="43">
        <f>'53-2'!F29</f>
        <v>0</v>
      </c>
    </row>
    <row r="145" spans="1:5" ht="38.25" x14ac:dyDescent="0.2">
      <c r="A145" s="40" t="s">
        <v>79</v>
      </c>
      <c r="B145" s="42" t="s">
        <v>289</v>
      </c>
      <c r="C145" s="43">
        <f>'54-1'!F25</f>
        <v>0</v>
      </c>
      <c r="D145" s="43">
        <f>'54-1'!F27</f>
        <v>0</v>
      </c>
      <c r="E145" s="43">
        <f>'54-1'!F29</f>
        <v>0</v>
      </c>
    </row>
    <row r="146" spans="1:5" ht="38.25" x14ac:dyDescent="0.2">
      <c r="A146" s="40" t="s">
        <v>428</v>
      </c>
      <c r="B146" s="42" t="s">
        <v>291</v>
      </c>
      <c r="C146" s="43">
        <f>'54-2'!F25</f>
        <v>0</v>
      </c>
      <c r="D146" s="43">
        <f>'54-2'!F27</f>
        <v>0</v>
      </c>
      <c r="E146" s="43">
        <f>'54-2'!F29</f>
        <v>0</v>
      </c>
    </row>
    <row r="147" spans="1:5" ht="38.25" x14ac:dyDescent="0.2">
      <c r="A147" s="40" t="s">
        <v>80</v>
      </c>
      <c r="B147" s="42" t="s">
        <v>292</v>
      </c>
      <c r="C147" s="43">
        <f>'55-1'!F25</f>
        <v>0</v>
      </c>
      <c r="D147" s="43">
        <f>'55-1'!F27</f>
        <v>0</v>
      </c>
      <c r="E147" s="43">
        <f>'55-1'!F29</f>
        <v>0</v>
      </c>
    </row>
    <row r="148" spans="1:5" ht="38.25" x14ac:dyDescent="0.2">
      <c r="A148" s="40" t="s">
        <v>81</v>
      </c>
      <c r="B148" s="42" t="s">
        <v>294</v>
      </c>
      <c r="C148" s="43">
        <f>'55-2'!F25</f>
        <v>0</v>
      </c>
      <c r="D148" s="43">
        <f>'55-2'!F27</f>
        <v>0</v>
      </c>
      <c r="E148" s="43">
        <f>'55-2'!F29</f>
        <v>0</v>
      </c>
    </row>
    <row r="149" spans="1:5" ht="38.25" x14ac:dyDescent="0.2">
      <c r="A149" s="40" t="s">
        <v>82</v>
      </c>
      <c r="B149" s="42" t="s">
        <v>295</v>
      </c>
      <c r="C149" s="43">
        <f>'56-1'!F25</f>
        <v>0</v>
      </c>
      <c r="D149" s="43">
        <f>'56-1'!F27</f>
        <v>0</v>
      </c>
      <c r="E149" s="43">
        <f>'56-1'!F29</f>
        <v>0</v>
      </c>
    </row>
    <row r="150" spans="1:5" ht="38.25" x14ac:dyDescent="0.2">
      <c r="A150" s="40" t="s">
        <v>429</v>
      </c>
      <c r="B150" s="42" t="s">
        <v>296</v>
      </c>
      <c r="C150" s="43">
        <f>'56-2'!F27</f>
        <v>0</v>
      </c>
      <c r="D150" s="43">
        <f>'56-2'!F29</f>
        <v>0</v>
      </c>
      <c r="E150" s="43">
        <f>'56-2'!F31</f>
        <v>0</v>
      </c>
    </row>
    <row r="151" spans="1:5" ht="38.25" x14ac:dyDescent="0.2">
      <c r="A151" s="40" t="s">
        <v>430</v>
      </c>
      <c r="B151" s="42" t="s">
        <v>298</v>
      </c>
      <c r="C151" s="43">
        <f>'56-3'!F25</f>
        <v>0</v>
      </c>
      <c r="D151" s="43">
        <f>'56-3'!F27</f>
        <v>0</v>
      </c>
      <c r="E151" s="43">
        <f>'56-3'!F29</f>
        <v>0</v>
      </c>
    </row>
    <row r="152" spans="1:5" ht="38.25" x14ac:dyDescent="0.2">
      <c r="A152" s="40" t="s">
        <v>83</v>
      </c>
      <c r="B152" s="42" t="s">
        <v>299</v>
      </c>
      <c r="C152" s="43">
        <f>'57-1'!F25</f>
        <v>0</v>
      </c>
      <c r="D152" s="43">
        <f>'57-1'!F27</f>
        <v>0</v>
      </c>
      <c r="E152" s="43">
        <f>'57-1'!F29</f>
        <v>0</v>
      </c>
    </row>
    <row r="153" spans="1:5" ht="38.25" x14ac:dyDescent="0.2">
      <c r="A153" s="40" t="s">
        <v>84</v>
      </c>
      <c r="B153" s="42" t="s">
        <v>301</v>
      </c>
      <c r="C153" s="43">
        <f>'57-2'!F25</f>
        <v>0</v>
      </c>
      <c r="D153" s="43">
        <f>'57-2'!F27</f>
        <v>0</v>
      </c>
      <c r="E153" s="43">
        <f>'57-2'!F29</f>
        <v>0</v>
      </c>
    </row>
    <row r="154" spans="1:5" ht="38.25" x14ac:dyDescent="0.2">
      <c r="A154" s="40" t="s">
        <v>85</v>
      </c>
      <c r="B154" s="42" t="s">
        <v>514</v>
      </c>
      <c r="C154" s="43">
        <f>'58-1'!F25</f>
        <v>0</v>
      </c>
      <c r="D154" s="43">
        <f>'58-1'!F27</f>
        <v>0</v>
      </c>
      <c r="E154" s="43">
        <f>'58-1'!F29</f>
        <v>0</v>
      </c>
    </row>
    <row r="155" spans="1:5" ht="38.25" x14ac:dyDescent="0.2">
      <c r="A155" s="40" t="s">
        <v>86</v>
      </c>
      <c r="B155" s="42" t="s">
        <v>304</v>
      </c>
      <c r="C155" s="43">
        <f>'58-2'!F25</f>
        <v>0</v>
      </c>
      <c r="D155" s="43">
        <f>'58-2'!F27</f>
        <v>0</v>
      </c>
      <c r="E155" s="43">
        <f>'58-2'!F29</f>
        <v>0</v>
      </c>
    </row>
    <row r="156" spans="1:5" ht="38.25" x14ac:dyDescent="0.2">
      <c r="A156" s="40" t="s">
        <v>87</v>
      </c>
      <c r="B156" s="42" t="s">
        <v>305</v>
      </c>
      <c r="C156" s="43">
        <f>'59-1'!F27</f>
        <v>0</v>
      </c>
      <c r="D156" s="43">
        <f>'59-1'!F29</f>
        <v>0</v>
      </c>
      <c r="E156" s="43">
        <f>'59-1'!F31</f>
        <v>0</v>
      </c>
    </row>
    <row r="157" spans="1:5" ht="38.25" x14ac:dyDescent="0.2">
      <c r="A157" s="40" t="s">
        <v>88</v>
      </c>
      <c r="B157" s="42" t="s">
        <v>306</v>
      </c>
      <c r="C157" s="43">
        <f>'60-1'!F27</f>
        <v>0</v>
      </c>
      <c r="D157" s="43">
        <f>'60-1'!F29</f>
        <v>0</v>
      </c>
      <c r="E157" s="43">
        <f>'60-1'!F31</f>
        <v>0</v>
      </c>
    </row>
    <row r="158" spans="1:5" ht="38.25" x14ac:dyDescent="0.2">
      <c r="A158" s="40" t="s">
        <v>89</v>
      </c>
      <c r="B158" s="42" t="s">
        <v>307</v>
      </c>
      <c r="C158" s="43">
        <f>'61-1'!F25</f>
        <v>0</v>
      </c>
      <c r="D158" s="43">
        <f>'61-1'!F27</f>
        <v>0</v>
      </c>
      <c r="E158" s="43">
        <f>'61-1'!F29</f>
        <v>0</v>
      </c>
    </row>
    <row r="159" spans="1:5" ht="38.25" x14ac:dyDescent="0.2">
      <c r="A159" s="40" t="s">
        <v>90</v>
      </c>
      <c r="B159" s="42" t="s">
        <v>308</v>
      </c>
      <c r="C159" s="43">
        <f>'61-2'!F25</f>
        <v>0</v>
      </c>
      <c r="D159" s="43">
        <f>'61-2'!F27</f>
        <v>0</v>
      </c>
      <c r="E159" s="43">
        <f>'61-2'!F29</f>
        <v>0</v>
      </c>
    </row>
    <row r="160" spans="1:5" ht="38.25" x14ac:dyDescent="0.2">
      <c r="A160" s="40" t="s">
        <v>431</v>
      </c>
      <c r="B160" s="42" t="s">
        <v>309</v>
      </c>
      <c r="C160" s="43">
        <f>'61-3'!F25</f>
        <v>0</v>
      </c>
      <c r="D160" s="43">
        <f>'61-3'!F27</f>
        <v>0</v>
      </c>
      <c r="E160" s="43">
        <f>'61-3'!F29</f>
        <v>0</v>
      </c>
    </row>
    <row r="161" spans="1:5" ht="38.25" x14ac:dyDescent="0.2">
      <c r="A161" s="40" t="s">
        <v>91</v>
      </c>
      <c r="B161" s="42" t="s">
        <v>310</v>
      </c>
      <c r="C161" s="43">
        <f>'62-1'!F25</f>
        <v>0</v>
      </c>
      <c r="D161" s="43">
        <f>'62-1'!F27</f>
        <v>0</v>
      </c>
      <c r="E161" s="43">
        <f>'62-1'!F29</f>
        <v>0</v>
      </c>
    </row>
    <row r="162" spans="1:5" ht="38.25" x14ac:dyDescent="0.2">
      <c r="A162" s="40" t="s">
        <v>432</v>
      </c>
      <c r="B162" s="42" t="s">
        <v>312</v>
      </c>
      <c r="C162" s="43">
        <f>'62-2'!F27</f>
        <v>0</v>
      </c>
      <c r="D162" s="43">
        <f>'62-2'!F29</f>
        <v>0</v>
      </c>
      <c r="E162" s="43">
        <f>'62-2'!F31</f>
        <v>0</v>
      </c>
    </row>
    <row r="163" spans="1:5" ht="38.25" x14ac:dyDescent="0.2">
      <c r="A163" s="40" t="s">
        <v>433</v>
      </c>
      <c r="B163" s="42" t="s">
        <v>313</v>
      </c>
      <c r="C163" s="43">
        <f>'62-3'!F25</f>
        <v>0</v>
      </c>
      <c r="D163" s="43">
        <f>'62-3'!F27</f>
        <v>0</v>
      </c>
      <c r="E163" s="43">
        <f>'62-3'!F29</f>
        <v>0</v>
      </c>
    </row>
    <row r="164" spans="1:5" ht="38.25" x14ac:dyDescent="0.2">
      <c r="A164" s="40" t="s">
        <v>434</v>
      </c>
      <c r="B164" s="42" t="s">
        <v>314</v>
      </c>
      <c r="C164" s="43">
        <f>'62-4'!F27</f>
        <v>0</v>
      </c>
      <c r="D164" s="43">
        <f>'62-4'!F29</f>
        <v>0</v>
      </c>
      <c r="E164" s="43">
        <f>'62-4'!F31</f>
        <v>0</v>
      </c>
    </row>
    <row r="165" spans="1:5" ht="38.25" x14ac:dyDescent="0.2">
      <c r="A165" s="40" t="s">
        <v>92</v>
      </c>
      <c r="B165" s="42" t="s">
        <v>315</v>
      </c>
      <c r="C165" s="43">
        <f>'63-1'!F27</f>
        <v>0</v>
      </c>
      <c r="D165" s="43">
        <f>'63-1'!F29</f>
        <v>0</v>
      </c>
      <c r="E165" s="43">
        <f>'63-1'!F31</f>
        <v>0</v>
      </c>
    </row>
    <row r="166" spans="1:5" ht="38.25" x14ac:dyDescent="0.2">
      <c r="A166" s="40" t="s">
        <v>515</v>
      </c>
      <c r="B166" s="42" t="s">
        <v>516</v>
      </c>
      <c r="C166" s="43">
        <f>'63-2'!F27</f>
        <v>0</v>
      </c>
      <c r="D166" s="43">
        <f>'63-2'!F29</f>
        <v>0</v>
      </c>
      <c r="E166" s="43">
        <f>'63-2'!F31</f>
        <v>0</v>
      </c>
    </row>
    <row r="167" spans="1:5" ht="38.25" x14ac:dyDescent="0.2">
      <c r="A167" s="40" t="s">
        <v>93</v>
      </c>
      <c r="B167" s="42" t="s">
        <v>316</v>
      </c>
      <c r="C167" s="43">
        <f>'64-1'!F25</f>
        <v>0</v>
      </c>
      <c r="D167" s="43">
        <f>'64-1'!F27</f>
        <v>0</v>
      </c>
      <c r="E167" s="43">
        <f>'64-1'!F29</f>
        <v>0</v>
      </c>
    </row>
    <row r="168" spans="1:5" ht="38.25" x14ac:dyDescent="0.2">
      <c r="A168" s="40" t="s">
        <v>94</v>
      </c>
      <c r="B168" s="42" t="s">
        <v>318</v>
      </c>
      <c r="C168" s="43">
        <f>'64-2'!F25</f>
        <v>0</v>
      </c>
      <c r="D168" s="43">
        <f>'64-2'!F27</f>
        <v>0</v>
      </c>
      <c r="E168" s="43">
        <f>'64-2'!F29</f>
        <v>0</v>
      </c>
    </row>
    <row r="169" spans="1:5" ht="38.25" x14ac:dyDescent="0.2">
      <c r="A169" s="40" t="s">
        <v>95</v>
      </c>
      <c r="B169" s="42" t="s">
        <v>319</v>
      </c>
      <c r="C169" s="43">
        <f>'64-3'!F25</f>
        <v>0</v>
      </c>
      <c r="D169" s="43">
        <f>'64-3'!F27</f>
        <v>0</v>
      </c>
      <c r="E169" s="43">
        <f>'64-3'!F29</f>
        <v>0</v>
      </c>
    </row>
    <row r="170" spans="1:5" ht="38.25" x14ac:dyDescent="0.2">
      <c r="A170" s="40" t="s">
        <v>96</v>
      </c>
      <c r="B170" s="42" t="s">
        <v>320</v>
      </c>
      <c r="C170" s="43">
        <f>'65-1'!F25</f>
        <v>0</v>
      </c>
      <c r="D170" s="43">
        <f>'65-1'!F27</f>
        <v>0</v>
      </c>
      <c r="E170" s="43">
        <f>'65-1'!F29</f>
        <v>0</v>
      </c>
    </row>
    <row r="171" spans="1:5" ht="38.25" x14ac:dyDescent="0.2">
      <c r="A171" s="40" t="s">
        <v>97</v>
      </c>
      <c r="B171" s="42" t="s">
        <v>321</v>
      </c>
      <c r="C171" s="43">
        <f>'65-2'!F25</f>
        <v>0</v>
      </c>
      <c r="D171" s="43">
        <f>'65-2'!F27</f>
        <v>0</v>
      </c>
      <c r="E171" s="43">
        <f>'65-2'!F29</f>
        <v>0</v>
      </c>
    </row>
    <row r="172" spans="1:5" ht="38.25" x14ac:dyDescent="0.2">
      <c r="A172" s="40" t="s">
        <v>98</v>
      </c>
      <c r="B172" s="42" t="s">
        <v>322</v>
      </c>
      <c r="C172" s="43">
        <f>'66-1'!F27</f>
        <v>0</v>
      </c>
      <c r="D172" s="43">
        <f>'66-1'!F29</f>
        <v>0</v>
      </c>
      <c r="E172" s="43">
        <f>'66-1'!F31</f>
        <v>0</v>
      </c>
    </row>
    <row r="173" spans="1:5" ht="38.25" x14ac:dyDescent="0.2">
      <c r="A173" s="40" t="s">
        <v>99</v>
      </c>
      <c r="B173" s="42" t="s">
        <v>323</v>
      </c>
      <c r="C173" s="43">
        <f>'66-2'!F25</f>
        <v>0</v>
      </c>
      <c r="D173" s="43">
        <f>'66-2'!F27</f>
        <v>0</v>
      </c>
      <c r="E173" s="43">
        <f>'66-2'!F29</f>
        <v>0</v>
      </c>
    </row>
    <row r="174" spans="1:5" ht="38.25" x14ac:dyDescent="0.2">
      <c r="A174" s="40" t="s">
        <v>100</v>
      </c>
      <c r="B174" s="42" t="s">
        <v>324</v>
      </c>
      <c r="C174" s="43">
        <f>'66-3'!F27</f>
        <v>0</v>
      </c>
      <c r="D174" s="43">
        <f>'66-3'!F29</f>
        <v>0</v>
      </c>
      <c r="E174" s="43">
        <f>'66-3'!F31</f>
        <v>0</v>
      </c>
    </row>
    <row r="175" spans="1:5" ht="38.25" x14ac:dyDescent="0.2">
      <c r="A175" s="40" t="s">
        <v>517</v>
      </c>
      <c r="B175" s="42" t="s">
        <v>485</v>
      </c>
      <c r="C175" s="43">
        <f>'66-4'!F27</f>
        <v>0</v>
      </c>
      <c r="D175" s="43">
        <f>'66-4'!F29</f>
        <v>0</v>
      </c>
      <c r="E175" s="43">
        <f>'66-4'!F31</f>
        <v>0</v>
      </c>
    </row>
    <row r="176" spans="1:5" ht="38.25" x14ac:dyDescent="0.2">
      <c r="A176" s="40" t="s">
        <v>101</v>
      </c>
      <c r="B176" s="42" t="s">
        <v>325</v>
      </c>
      <c r="C176" s="43">
        <f>'67-1'!F27</f>
        <v>0</v>
      </c>
      <c r="D176" s="43">
        <f>'67-1'!F29</f>
        <v>0</v>
      </c>
      <c r="E176" s="43">
        <f>'67-1'!F31</f>
        <v>0</v>
      </c>
    </row>
    <row r="177" spans="1:5" ht="38.25" x14ac:dyDescent="0.2">
      <c r="A177" s="40" t="s">
        <v>102</v>
      </c>
      <c r="B177" s="42" t="s">
        <v>326</v>
      </c>
      <c r="C177" s="43">
        <f>'68-1'!F25</f>
        <v>0</v>
      </c>
      <c r="D177" s="43">
        <f>'68-1'!F27</f>
        <v>0</v>
      </c>
      <c r="E177" s="43">
        <f>'68-1'!F29</f>
        <v>0</v>
      </c>
    </row>
    <row r="178" spans="1:5" ht="38.25" x14ac:dyDescent="0.2">
      <c r="A178" s="40" t="s">
        <v>103</v>
      </c>
      <c r="B178" s="42" t="s">
        <v>327</v>
      </c>
      <c r="C178" s="43">
        <f>'68-2'!F27</f>
        <v>0</v>
      </c>
      <c r="D178" s="43">
        <f>'68-2'!F29</f>
        <v>0</v>
      </c>
      <c r="E178" s="43">
        <f>'68-2'!F31</f>
        <v>0</v>
      </c>
    </row>
    <row r="179" spans="1:5" ht="38.25" x14ac:dyDescent="0.2">
      <c r="A179" s="40" t="s">
        <v>435</v>
      </c>
      <c r="B179" s="42" t="s">
        <v>328</v>
      </c>
      <c r="C179" s="43">
        <f>'68-3'!F27</f>
        <v>0</v>
      </c>
      <c r="D179" s="43">
        <f>'68-3'!F29</f>
        <v>0</v>
      </c>
      <c r="E179" s="43">
        <f>'68-3'!F31</f>
        <v>0</v>
      </c>
    </row>
    <row r="180" spans="1:5" ht="38.25" x14ac:dyDescent="0.2">
      <c r="A180" s="40" t="s">
        <v>104</v>
      </c>
      <c r="B180" s="42" t="s">
        <v>329</v>
      </c>
      <c r="C180" s="43">
        <f>'69-1'!F25</f>
        <v>0</v>
      </c>
      <c r="D180" s="43">
        <f>'69-1'!F27</f>
        <v>0</v>
      </c>
      <c r="E180" s="43">
        <f>'69-1'!F29</f>
        <v>0</v>
      </c>
    </row>
    <row r="181" spans="1:5" ht="38.25" x14ac:dyDescent="0.2">
      <c r="A181" s="40" t="s">
        <v>436</v>
      </c>
      <c r="B181" s="42" t="s">
        <v>330</v>
      </c>
      <c r="C181" s="43">
        <f>'69-2'!F27</f>
        <v>0</v>
      </c>
      <c r="D181" s="43">
        <f>'69-2'!F29</f>
        <v>0</v>
      </c>
      <c r="E181" s="43">
        <f>'69-2'!F31</f>
        <v>0</v>
      </c>
    </row>
    <row r="182" spans="1:5" ht="38.25" x14ac:dyDescent="0.2">
      <c r="A182" s="40" t="s">
        <v>105</v>
      </c>
      <c r="B182" s="42" t="s">
        <v>332</v>
      </c>
      <c r="C182" s="43">
        <f>'70-1'!F27</f>
        <v>0</v>
      </c>
      <c r="D182" s="43">
        <f>'70-1'!F29</f>
        <v>0</v>
      </c>
      <c r="E182" s="43">
        <f>'70-1'!F31</f>
        <v>0</v>
      </c>
    </row>
    <row r="183" spans="1:5" ht="38.25" x14ac:dyDescent="0.2">
      <c r="A183" s="40" t="s">
        <v>437</v>
      </c>
      <c r="B183" s="42" t="s">
        <v>333</v>
      </c>
      <c r="C183" s="43">
        <f>'70-2'!F27</f>
        <v>0</v>
      </c>
      <c r="D183" s="43">
        <f>'70-2'!F29</f>
        <v>0</v>
      </c>
      <c r="E183" s="43">
        <f>'70-2'!F31</f>
        <v>0</v>
      </c>
    </row>
    <row r="184" spans="1:5" ht="38.25" x14ac:dyDescent="0.2">
      <c r="A184" s="40" t="s">
        <v>106</v>
      </c>
      <c r="B184" s="42" t="s">
        <v>438</v>
      </c>
      <c r="C184" s="43">
        <f>'71-1'!F27</f>
        <v>0</v>
      </c>
      <c r="D184" s="43">
        <f>'71-1'!F29</f>
        <v>0</v>
      </c>
      <c r="E184" s="43">
        <f>'71-1'!F31</f>
        <v>0</v>
      </c>
    </row>
    <row r="185" spans="1:5" ht="38.25" x14ac:dyDescent="0.2">
      <c r="A185" s="40" t="s">
        <v>107</v>
      </c>
      <c r="B185" s="42" t="s">
        <v>334</v>
      </c>
      <c r="C185" s="43">
        <f>'72-1'!F27</f>
        <v>0</v>
      </c>
      <c r="D185" s="43">
        <f>'72-1'!F29</f>
        <v>0</v>
      </c>
      <c r="E185" s="43">
        <f>'72-1'!F31</f>
        <v>0</v>
      </c>
    </row>
    <row r="186" spans="1:5" ht="38.25" x14ac:dyDescent="0.2">
      <c r="A186" s="40" t="s">
        <v>439</v>
      </c>
      <c r="B186" s="42" t="s">
        <v>336</v>
      </c>
      <c r="C186" s="43">
        <f>'72-2'!F27</f>
        <v>0</v>
      </c>
      <c r="D186" s="43">
        <f>'72-2'!F29</f>
        <v>0</v>
      </c>
      <c r="E186" s="43">
        <f>'72-2'!F31</f>
        <v>0</v>
      </c>
    </row>
    <row r="187" spans="1:5" ht="38.25" x14ac:dyDescent="0.2">
      <c r="A187" s="40" t="s">
        <v>440</v>
      </c>
      <c r="B187" s="42" t="s">
        <v>337</v>
      </c>
      <c r="C187" s="43">
        <f>'72-3'!F27</f>
        <v>0</v>
      </c>
      <c r="D187" s="43">
        <f>'72-3'!F29</f>
        <v>0</v>
      </c>
      <c r="E187" s="43">
        <f>'72-3'!F31</f>
        <v>0</v>
      </c>
    </row>
    <row r="188" spans="1:5" ht="38.25" x14ac:dyDescent="0.2">
      <c r="A188" s="40" t="s">
        <v>108</v>
      </c>
      <c r="B188" s="42" t="s">
        <v>338</v>
      </c>
      <c r="C188" s="43">
        <f>'73-1'!F27</f>
        <v>0</v>
      </c>
      <c r="D188" s="43">
        <f>'73-1'!F29</f>
        <v>0</v>
      </c>
      <c r="E188" s="43">
        <f>'73-1'!F31</f>
        <v>0</v>
      </c>
    </row>
    <row r="189" spans="1:5" ht="38.25" x14ac:dyDescent="0.2">
      <c r="A189" s="40" t="s">
        <v>441</v>
      </c>
      <c r="B189" s="42" t="s">
        <v>339</v>
      </c>
      <c r="C189" s="43">
        <f>'73-2'!F27</f>
        <v>0</v>
      </c>
      <c r="D189" s="43">
        <f>'73-2'!F29</f>
        <v>0</v>
      </c>
      <c r="E189" s="43">
        <f>'73-2'!F31</f>
        <v>0</v>
      </c>
    </row>
    <row r="190" spans="1:5" ht="38.25" x14ac:dyDescent="0.2">
      <c r="A190" s="40" t="s">
        <v>109</v>
      </c>
      <c r="B190" s="42" t="s">
        <v>340</v>
      </c>
      <c r="C190" s="43">
        <f>'74-1'!F27</f>
        <v>0</v>
      </c>
      <c r="D190" s="43">
        <f>'74-1'!F29</f>
        <v>0</v>
      </c>
      <c r="E190" s="43">
        <f>'74-1'!F31</f>
        <v>0</v>
      </c>
    </row>
    <row r="191" spans="1:5" ht="38.25" x14ac:dyDescent="0.2">
      <c r="A191" s="40" t="s">
        <v>442</v>
      </c>
      <c r="B191" s="42" t="s">
        <v>341</v>
      </c>
      <c r="C191" s="43">
        <f>'74-2'!F27</f>
        <v>0</v>
      </c>
      <c r="D191" s="43">
        <f>'74-2'!F29</f>
        <v>0</v>
      </c>
      <c r="E191" s="43">
        <f>'74-2'!F31</f>
        <v>0</v>
      </c>
    </row>
    <row r="192" spans="1:5" ht="38.25" x14ac:dyDescent="0.2">
      <c r="A192" s="40" t="s">
        <v>443</v>
      </c>
      <c r="B192" s="42" t="s">
        <v>342</v>
      </c>
      <c r="C192" s="43">
        <f>'74-3'!F27</f>
        <v>0</v>
      </c>
      <c r="D192" s="43">
        <f>'74-3'!F29</f>
        <v>0</v>
      </c>
      <c r="E192" s="43">
        <f>'74-3'!F31</f>
        <v>0</v>
      </c>
    </row>
    <row r="193" spans="1:5" ht="38.25" x14ac:dyDescent="0.2">
      <c r="A193" s="40" t="s">
        <v>444</v>
      </c>
      <c r="B193" s="42" t="s">
        <v>343</v>
      </c>
      <c r="C193" s="43">
        <f>'75-1'!F27</f>
        <v>0</v>
      </c>
      <c r="D193" s="43">
        <f>'75-1'!F29</f>
        <v>0</v>
      </c>
      <c r="E193" s="43">
        <f>'75-1'!F31</f>
        <v>0</v>
      </c>
    </row>
    <row r="194" spans="1:5" ht="38.25" x14ac:dyDescent="0.2">
      <c r="A194" s="40" t="s">
        <v>110</v>
      </c>
      <c r="B194" s="42" t="s">
        <v>344</v>
      </c>
      <c r="C194" s="43">
        <f>'76-1'!F27</f>
        <v>0</v>
      </c>
      <c r="D194" s="43">
        <f>'76-1'!F29</f>
        <v>0</v>
      </c>
      <c r="E194" s="43">
        <f>'76-1'!F31</f>
        <v>0</v>
      </c>
    </row>
    <row r="195" spans="1:5" ht="38.25" x14ac:dyDescent="0.2">
      <c r="A195" s="40" t="s">
        <v>111</v>
      </c>
      <c r="B195" s="42" t="s">
        <v>345</v>
      </c>
      <c r="C195" s="43">
        <f>'77-1'!F27</f>
        <v>0</v>
      </c>
      <c r="D195" s="43">
        <f>'77-1'!F29</f>
        <v>0</v>
      </c>
      <c r="E195" s="43">
        <f>'77-1'!F31</f>
        <v>0</v>
      </c>
    </row>
    <row r="196" spans="1:5" ht="38.25" x14ac:dyDescent="0.2">
      <c r="A196" s="40" t="s">
        <v>445</v>
      </c>
      <c r="B196" s="42" t="s">
        <v>346</v>
      </c>
      <c r="C196" s="43">
        <f>'77-2'!F27</f>
        <v>0</v>
      </c>
      <c r="D196" s="43">
        <f>'77-2'!F29</f>
        <v>0</v>
      </c>
      <c r="E196" s="43">
        <f>'77-2'!F31</f>
        <v>0</v>
      </c>
    </row>
    <row r="197" spans="1:5" ht="38.25" x14ac:dyDescent="0.2">
      <c r="A197" s="40" t="s">
        <v>112</v>
      </c>
      <c r="B197" s="42" t="s">
        <v>347</v>
      </c>
      <c r="C197" s="43">
        <f>'78-1'!F27</f>
        <v>0</v>
      </c>
      <c r="D197" s="43">
        <f>'78-1'!F29</f>
        <v>0</v>
      </c>
      <c r="E197" s="43">
        <f>'78-1'!F31</f>
        <v>0</v>
      </c>
    </row>
    <row r="198" spans="1:5" ht="38.25" x14ac:dyDescent="0.2">
      <c r="A198" s="40" t="s">
        <v>113</v>
      </c>
      <c r="B198" s="42" t="s">
        <v>348</v>
      </c>
      <c r="C198" s="43">
        <f>'79-1'!F27</f>
        <v>0</v>
      </c>
      <c r="D198" s="43">
        <f>'79-1'!F29</f>
        <v>0</v>
      </c>
      <c r="E198" s="43">
        <f>'79-1'!F31</f>
        <v>0</v>
      </c>
    </row>
    <row r="199" spans="1:5" ht="38.25" x14ac:dyDescent="0.2">
      <c r="A199" s="40" t="s">
        <v>114</v>
      </c>
      <c r="B199" s="42" t="s">
        <v>349</v>
      </c>
      <c r="C199" s="43">
        <f>'80-1'!F27</f>
        <v>0</v>
      </c>
      <c r="D199" s="43">
        <f>'80-1'!F29</f>
        <v>0</v>
      </c>
      <c r="E199" s="43">
        <f>'80-1'!F31</f>
        <v>0</v>
      </c>
    </row>
    <row r="200" spans="1:5" ht="38.25" x14ac:dyDescent="0.2">
      <c r="A200" s="40" t="s">
        <v>446</v>
      </c>
      <c r="B200" s="42" t="s">
        <v>350</v>
      </c>
      <c r="C200" s="43">
        <f>'80-2'!F27</f>
        <v>0</v>
      </c>
      <c r="D200" s="43">
        <f>'80-2'!F29</f>
        <v>0</v>
      </c>
      <c r="E200" s="43">
        <f>'80-2'!F31</f>
        <v>0</v>
      </c>
    </row>
    <row r="201" spans="1:5" ht="38.25" x14ac:dyDescent="0.2">
      <c r="A201" s="40" t="s">
        <v>447</v>
      </c>
      <c r="B201" s="42" t="s">
        <v>351</v>
      </c>
      <c r="C201" s="43">
        <f>'80-3'!F25</f>
        <v>0</v>
      </c>
      <c r="D201" s="43">
        <f>'80-3'!F27</f>
        <v>0</v>
      </c>
      <c r="E201" s="43">
        <f>'80-3'!F29</f>
        <v>0</v>
      </c>
    </row>
    <row r="202" spans="1:5" ht="38.25" x14ac:dyDescent="0.2">
      <c r="A202" s="40" t="s">
        <v>448</v>
      </c>
      <c r="B202" s="42" t="s">
        <v>352</v>
      </c>
      <c r="C202" s="43">
        <f>'81-1'!F27</f>
        <v>0</v>
      </c>
      <c r="D202" s="43">
        <f>'81-1'!F29</f>
        <v>0</v>
      </c>
      <c r="E202" s="43">
        <f>'81-1'!F31</f>
        <v>0</v>
      </c>
    </row>
    <row r="203" spans="1:5" ht="38.25" x14ac:dyDescent="0.2">
      <c r="A203" s="40" t="s">
        <v>449</v>
      </c>
      <c r="B203" s="42" t="s">
        <v>353</v>
      </c>
      <c r="C203" s="43">
        <f>'82-1'!F27</f>
        <v>0</v>
      </c>
      <c r="D203" s="43">
        <f>'82-1'!F29</f>
        <v>0</v>
      </c>
      <c r="E203" s="43">
        <f>'82-1'!F31</f>
        <v>0</v>
      </c>
    </row>
    <row r="204" spans="1:5" ht="38.25" x14ac:dyDescent="0.2">
      <c r="A204" s="40" t="s">
        <v>450</v>
      </c>
      <c r="B204" s="42" t="s">
        <v>354</v>
      </c>
      <c r="C204" s="43">
        <f>'82-2'!F27</f>
        <v>0</v>
      </c>
      <c r="D204" s="43">
        <f>'82-2'!F29</f>
        <v>0</v>
      </c>
      <c r="E204" s="43">
        <f>'82-2'!F31</f>
        <v>0</v>
      </c>
    </row>
    <row r="205" spans="1:5" ht="38.25" x14ac:dyDescent="0.2">
      <c r="A205" s="40" t="s">
        <v>115</v>
      </c>
      <c r="B205" s="42" t="s">
        <v>355</v>
      </c>
      <c r="C205" s="43">
        <f>'83-1'!F27</f>
        <v>0</v>
      </c>
      <c r="D205" s="43">
        <f>'83-1'!F29</f>
        <v>0</v>
      </c>
      <c r="E205" s="43">
        <f>'83-1'!F31</f>
        <v>0</v>
      </c>
    </row>
    <row r="206" spans="1:5" ht="38.25" x14ac:dyDescent="0.2">
      <c r="A206" s="40" t="s">
        <v>116</v>
      </c>
      <c r="B206" s="42" t="s">
        <v>356</v>
      </c>
      <c r="C206" s="43">
        <f>'84-1'!F27</f>
        <v>0</v>
      </c>
      <c r="D206" s="43">
        <f>'84-1'!F29</f>
        <v>0</v>
      </c>
      <c r="E206" s="43">
        <f>'84-1'!F31</f>
        <v>0</v>
      </c>
    </row>
    <row r="207" spans="1:5" ht="38.25" x14ac:dyDescent="0.2">
      <c r="A207" s="40" t="s">
        <v>117</v>
      </c>
      <c r="B207" s="42" t="s">
        <v>357</v>
      </c>
      <c r="C207" s="43">
        <f>'84-2'!F27</f>
        <v>0</v>
      </c>
      <c r="D207" s="43">
        <f>'84-2'!F29</f>
        <v>0</v>
      </c>
      <c r="E207" s="43">
        <f>'84-2'!F31</f>
        <v>0</v>
      </c>
    </row>
    <row r="208" spans="1:5" ht="38.25" x14ac:dyDescent="0.2">
      <c r="A208" s="40" t="s">
        <v>118</v>
      </c>
      <c r="B208" s="42" t="s">
        <v>358</v>
      </c>
      <c r="C208" s="43">
        <f>'85-1'!F27</f>
        <v>0</v>
      </c>
      <c r="D208" s="43">
        <f>'85-1'!F29</f>
        <v>0</v>
      </c>
      <c r="E208" s="43">
        <f>'85-1'!F31</f>
        <v>0</v>
      </c>
    </row>
    <row r="209" spans="1:5" ht="38.25" x14ac:dyDescent="0.2">
      <c r="A209" s="40" t="s">
        <v>119</v>
      </c>
      <c r="B209" s="42" t="s">
        <v>359</v>
      </c>
      <c r="C209" s="43">
        <f>'85-2'!F27</f>
        <v>0</v>
      </c>
      <c r="D209" s="43">
        <f>'85-2'!F29</f>
        <v>0</v>
      </c>
      <c r="E209" s="43">
        <f>'85-2'!F31</f>
        <v>0</v>
      </c>
    </row>
    <row r="210" spans="1:5" ht="38.25" x14ac:dyDescent="0.2">
      <c r="A210" s="40" t="s">
        <v>120</v>
      </c>
      <c r="B210" s="42" t="s">
        <v>360</v>
      </c>
      <c r="C210" s="43">
        <f>'86-1'!F27</f>
        <v>0</v>
      </c>
      <c r="D210" s="43">
        <f>'86-1'!F29</f>
        <v>0</v>
      </c>
      <c r="E210" s="43">
        <f>'86-1'!F31</f>
        <v>0</v>
      </c>
    </row>
    <row r="211" spans="1:5" ht="38.25" x14ac:dyDescent="0.2">
      <c r="A211" s="40" t="s">
        <v>121</v>
      </c>
      <c r="B211" s="42" t="s">
        <v>361</v>
      </c>
      <c r="C211" s="43">
        <f>'86-2'!F27</f>
        <v>0</v>
      </c>
      <c r="D211" s="43">
        <f>'86-2'!F29</f>
        <v>0</v>
      </c>
      <c r="E211" s="43">
        <f>'86-2'!F31</f>
        <v>0</v>
      </c>
    </row>
    <row r="212" spans="1:5" ht="38.25" x14ac:dyDescent="0.2">
      <c r="A212" s="40" t="s">
        <v>122</v>
      </c>
      <c r="B212" s="42" t="s">
        <v>362</v>
      </c>
      <c r="C212" s="43">
        <f>'87-1'!F27</f>
        <v>0</v>
      </c>
      <c r="D212" s="43">
        <f>'87-1'!F29</f>
        <v>0</v>
      </c>
      <c r="E212" s="43">
        <f>'87-1'!F31</f>
        <v>0</v>
      </c>
    </row>
    <row r="213" spans="1:5" ht="38.25" x14ac:dyDescent="0.2">
      <c r="A213" s="40" t="s">
        <v>123</v>
      </c>
      <c r="B213" s="42" t="s">
        <v>363</v>
      </c>
      <c r="C213" s="43">
        <f>'87-2'!F27</f>
        <v>0</v>
      </c>
      <c r="D213" s="43">
        <f>'87-2'!F29</f>
        <v>0</v>
      </c>
      <c r="E213" s="43">
        <f>'87-2'!F31</f>
        <v>0</v>
      </c>
    </row>
    <row r="214" spans="1:5" ht="38.25" x14ac:dyDescent="0.2">
      <c r="A214" s="40" t="s">
        <v>124</v>
      </c>
      <c r="B214" s="42" t="s">
        <v>364</v>
      </c>
      <c r="C214" s="43">
        <f>'88-1'!F27</f>
        <v>0</v>
      </c>
      <c r="D214" s="43">
        <f>'88-1'!F29</f>
        <v>0</v>
      </c>
      <c r="E214" s="43">
        <f>'88-1'!F31</f>
        <v>0</v>
      </c>
    </row>
    <row r="215" spans="1:5" ht="38.25" x14ac:dyDescent="0.2">
      <c r="A215" s="40" t="s">
        <v>125</v>
      </c>
      <c r="B215" s="42" t="s">
        <v>365</v>
      </c>
      <c r="C215" s="43">
        <f>'89-1'!F27</f>
        <v>0</v>
      </c>
      <c r="D215" s="43">
        <f>'89-1'!F29</f>
        <v>0</v>
      </c>
      <c r="E215" s="43">
        <f>'89-1'!F31</f>
        <v>0</v>
      </c>
    </row>
    <row r="216" spans="1:5" ht="38.25" x14ac:dyDescent="0.2">
      <c r="A216" s="40" t="s">
        <v>126</v>
      </c>
      <c r="B216" s="42" t="s">
        <v>366</v>
      </c>
      <c r="C216" s="43">
        <f>'90-1'!F27</f>
        <v>0</v>
      </c>
      <c r="D216" s="43">
        <f>'90-1'!F29</f>
        <v>0</v>
      </c>
      <c r="E216" s="43">
        <f>'90-1'!F31</f>
        <v>0</v>
      </c>
    </row>
    <row r="217" spans="1:5" ht="38.25" x14ac:dyDescent="0.2">
      <c r="A217" s="40" t="s">
        <v>127</v>
      </c>
      <c r="B217" s="42" t="s">
        <v>367</v>
      </c>
      <c r="C217" s="43">
        <f>'90-2'!F27</f>
        <v>0</v>
      </c>
      <c r="D217" s="43">
        <f>'90-2'!F29</f>
        <v>0</v>
      </c>
      <c r="E217" s="43">
        <f>'90-2'!F31</f>
        <v>0</v>
      </c>
    </row>
    <row r="218" spans="1:5" ht="38.25" x14ac:dyDescent="0.2">
      <c r="A218" s="40" t="s">
        <v>128</v>
      </c>
      <c r="B218" s="42" t="s">
        <v>368</v>
      </c>
      <c r="C218" s="43">
        <f>'91-1'!F27</f>
        <v>0</v>
      </c>
      <c r="D218" s="43">
        <f>'91-1'!F29</f>
        <v>0</v>
      </c>
      <c r="E218" s="43">
        <f>'91-1'!F31</f>
        <v>0</v>
      </c>
    </row>
    <row r="219" spans="1:5" ht="38.25" x14ac:dyDescent="0.2">
      <c r="A219" s="40" t="s">
        <v>451</v>
      </c>
      <c r="B219" s="42" t="s">
        <v>369</v>
      </c>
      <c r="C219" s="43">
        <f>'92-1'!F27</f>
        <v>0</v>
      </c>
      <c r="D219" s="43">
        <f>'92-1'!F29</f>
        <v>0</v>
      </c>
      <c r="E219" s="43">
        <f>'92-1'!F31</f>
        <v>0</v>
      </c>
    </row>
    <row r="220" spans="1:5" ht="38.25" x14ac:dyDescent="0.2">
      <c r="A220" s="40" t="s">
        <v>129</v>
      </c>
      <c r="B220" s="42" t="s">
        <v>370</v>
      </c>
      <c r="C220" s="43">
        <f>'93-1'!F27</f>
        <v>0</v>
      </c>
      <c r="D220" s="43">
        <f>'93-1'!F29</f>
        <v>0</v>
      </c>
      <c r="E220" s="43">
        <f>'93-1'!F31</f>
        <v>0</v>
      </c>
    </row>
    <row r="221" spans="1:5" ht="38.25" x14ac:dyDescent="0.2">
      <c r="A221" s="40" t="s">
        <v>130</v>
      </c>
      <c r="B221" s="42" t="s">
        <v>371</v>
      </c>
      <c r="C221" s="43">
        <f>'94-1'!F27</f>
        <v>0</v>
      </c>
      <c r="D221" s="43">
        <f>'94-1'!F29</f>
        <v>0</v>
      </c>
      <c r="E221" s="43">
        <f>'94-1'!F31</f>
        <v>0</v>
      </c>
    </row>
    <row r="222" spans="1:5" ht="38.25" x14ac:dyDescent="0.2">
      <c r="A222" s="40" t="s">
        <v>452</v>
      </c>
      <c r="B222" s="42" t="s">
        <v>372</v>
      </c>
      <c r="C222" s="43">
        <f>'94-2'!F27</f>
        <v>0</v>
      </c>
      <c r="D222" s="43">
        <f>'94-2'!F29</f>
        <v>0</v>
      </c>
      <c r="E222" s="43">
        <f>'94-2'!F31</f>
        <v>0</v>
      </c>
    </row>
    <row r="223" spans="1:5" ht="38.25" x14ac:dyDescent="0.2">
      <c r="A223" s="40" t="s">
        <v>131</v>
      </c>
      <c r="B223" s="42" t="s">
        <v>373</v>
      </c>
      <c r="C223" s="43">
        <f>'95-1'!F27</f>
        <v>0</v>
      </c>
      <c r="D223" s="43">
        <f>'95-1'!F29</f>
        <v>0</v>
      </c>
      <c r="E223" s="43">
        <f>'95-1'!F31</f>
        <v>0</v>
      </c>
    </row>
    <row r="224" spans="1:5" ht="38.25" x14ac:dyDescent="0.2">
      <c r="A224" s="40" t="s">
        <v>453</v>
      </c>
      <c r="B224" s="42" t="s">
        <v>374</v>
      </c>
      <c r="C224" s="43">
        <f>'95-2'!F27</f>
        <v>0</v>
      </c>
      <c r="D224" s="43">
        <f>'95-2'!F29</f>
        <v>0</v>
      </c>
      <c r="E224" s="43">
        <f>'95-2'!F31</f>
        <v>0</v>
      </c>
    </row>
    <row r="225" spans="1:5" ht="38.25" x14ac:dyDescent="0.2">
      <c r="A225" s="89" t="s">
        <v>492</v>
      </c>
      <c r="B225" s="90" t="s">
        <v>493</v>
      </c>
      <c r="C225" s="91">
        <f>'96-1'!F21</f>
        <v>0</v>
      </c>
      <c r="D225" s="91">
        <f>'96-1'!F23</f>
        <v>0</v>
      </c>
      <c r="E225" s="43">
        <f>'96-1'!F25</f>
        <v>0</v>
      </c>
    </row>
    <row r="226" spans="1:5" x14ac:dyDescent="0.2">
      <c r="A226" s="185" t="s">
        <v>7</v>
      </c>
      <c r="B226" s="185"/>
      <c r="C226" s="44">
        <f>ROUND(SUM(C5:C225),2)</f>
        <v>0</v>
      </c>
      <c r="D226" s="44">
        <f>ROUND((C226*0.25),2)</f>
        <v>0</v>
      </c>
      <c r="E226" s="44">
        <f>ROUND(SUM(C226:D226),2)</f>
        <v>0</v>
      </c>
    </row>
    <row r="227" spans="1:5" x14ac:dyDescent="0.2">
      <c r="E227" s="92"/>
    </row>
    <row r="228" spans="1:5" x14ac:dyDescent="0.2">
      <c r="E228" s="92"/>
    </row>
    <row r="229" spans="1:5" x14ac:dyDescent="0.2">
      <c r="E229" s="92"/>
    </row>
    <row r="232" spans="1:5" x14ac:dyDescent="0.2">
      <c r="C232" s="95"/>
      <c r="D232" s="95"/>
      <c r="E232" s="95"/>
    </row>
  </sheetData>
  <sheetProtection algorithmName="SHA-512" hashValue="AOzlT6oLxPIeirseZ5J28B15QvSOf6Zj1bEtjKwDqMUojpkNJq/8kmQ3Crf1PskpIThDhtbVkldc9Ks00BvJPA==" saltValue="2WKkdFp5PtXKvA/SkAtyyQ==" spinCount="100000" sheet="1" objects="1" scenarios="1"/>
  <mergeCells count="4">
    <mergeCell ref="A1:E1"/>
    <mergeCell ref="A2:E2"/>
    <mergeCell ref="A4:E4"/>
    <mergeCell ref="A226:B226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F28"/>
  <sheetViews>
    <sheetView topLeftCell="A16" workbookViewId="0">
      <selection activeCell="F23" sqref="F23:F2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457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0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8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1" customFormat="1" ht="114.75" x14ac:dyDescent="0.2">
      <c r="A12" s="10"/>
      <c r="B12" s="94" t="s">
        <v>521</v>
      </c>
      <c r="C12" s="7" t="s">
        <v>142</v>
      </c>
      <c r="D12" s="8">
        <v>10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38.25" x14ac:dyDescent="0.2">
      <c r="A20" s="10">
        <v>5</v>
      </c>
      <c r="B20" s="3" t="s">
        <v>148</v>
      </c>
      <c r="C20" s="7" t="s">
        <v>142</v>
      </c>
      <c r="D20" s="25">
        <v>1</v>
      </c>
      <c r="E20" s="109"/>
      <c r="F20" s="11">
        <f t="shared" si="0"/>
        <v>0</v>
      </c>
    </row>
    <row r="21" spans="1:6" ht="15" x14ac:dyDescent="0.2">
      <c r="A21" s="30"/>
      <c r="B21" s="31"/>
      <c r="C21" s="27"/>
      <c r="D21" s="9"/>
      <c r="E21" s="26"/>
      <c r="F21" s="32"/>
    </row>
    <row r="22" spans="1:6" ht="15" x14ac:dyDescent="0.2">
      <c r="A22" s="30"/>
      <c r="B22" s="31"/>
      <c r="C22" s="27"/>
      <c r="D22" s="9"/>
      <c r="E22" s="26"/>
      <c r="F22" s="32"/>
    </row>
    <row r="23" spans="1:6" ht="13.5" thickBot="1" x14ac:dyDescent="0.25">
      <c r="B23" s="34" t="s">
        <v>1</v>
      </c>
      <c r="C23" s="97"/>
      <c r="D23" s="98"/>
      <c r="E23" s="99"/>
      <c r="F23" s="100">
        <f>ROUND(SUM(F7:F20),2)</f>
        <v>0</v>
      </c>
    </row>
    <row r="24" spans="1:6" ht="13.5" thickTop="1" x14ac:dyDescent="0.2">
      <c r="D24" s="36"/>
    </row>
    <row r="25" spans="1:6" ht="13.5" thickBot="1" x14ac:dyDescent="0.25">
      <c r="B25" s="104" t="s">
        <v>2</v>
      </c>
      <c r="C25" s="105"/>
      <c r="D25" s="106"/>
      <c r="E25" s="107"/>
      <c r="F25" s="100">
        <f>ROUND((F23*0.25),2)</f>
        <v>0</v>
      </c>
    </row>
    <row r="26" spans="1:6" ht="13.5" thickTop="1" x14ac:dyDescent="0.2">
      <c r="A26" s="30"/>
      <c r="B26" s="37"/>
      <c r="C26" s="27"/>
      <c r="D26" s="9"/>
      <c r="E26" s="26"/>
      <c r="F26" s="38"/>
    </row>
    <row r="27" spans="1:6" ht="13.5" thickBot="1" x14ac:dyDescent="0.25">
      <c r="A27" s="30"/>
      <c r="B27" s="34" t="s">
        <v>3</v>
      </c>
      <c r="C27" s="101"/>
      <c r="D27" s="102"/>
      <c r="E27" s="103"/>
      <c r="F27" s="100">
        <f>ROUND(SUM(F23:F25),2)</f>
        <v>0</v>
      </c>
    </row>
    <row r="28" spans="1:6" ht="13.5" thickTop="1" x14ac:dyDescent="0.2">
      <c r="A28" s="30"/>
      <c r="B28" s="39"/>
      <c r="C28" s="27"/>
      <c r="D28" s="9"/>
      <c r="E28" s="26"/>
      <c r="F28" s="35"/>
    </row>
  </sheetData>
  <sheetProtection algorithmName="SHA-512" hashValue="q7ZUxk2e0d3IOoqtU3YsxhruTnsDM7ZzbH52eEg46GBaKa8yj8UlXYTegwv6Jo9BporVo6WEV8kblNlCxIeBxg==" saltValue="gyx+M64nMlWevylNFnk5Bg==" spinCount="100000" sheet="1" objects="1" scenario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F32"/>
  <sheetViews>
    <sheetView topLeftCell="A19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177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458</v>
      </c>
      <c r="C14" s="7" t="s">
        <v>142</v>
      </c>
      <c r="D14" s="8">
        <v>23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11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vD1PswaCGBEQpCyeuMxCmHka+QMSqTOjroQVxL6ArgYerDBK0tFIPZTO7wIcUZg7XuhXrog8FAX/qwPt4sANXg==" saltValue="Y+MWtJWuNqRsw6SXCvvbiw==" spinCount="100000" sheet="1" objects="1" scenario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F30"/>
  <sheetViews>
    <sheetView topLeftCell="A13" zoomScaleNormal="100" workbookViewId="0">
      <selection activeCell="B18" sqref="B18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380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customHeight="1" x14ac:dyDescent="0.2">
      <c r="A12" s="10"/>
      <c r="B12" s="3" t="s">
        <v>290</v>
      </c>
      <c r="C12" s="7" t="s">
        <v>142</v>
      </c>
      <c r="D12" s="8">
        <v>11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NfJ1RKIFHpB6alylHmnk9wJQnVhZ2/N5WyWAkaZVNfQlbUAKtqqzAc9YZThv5r68CEL/k5vYm4ZdlQ0OGqZtlQ==" saltValue="RHGomIM8ZMtViFuTUWsN8g==" spinCount="100000" sheet="1" objects="1" scenarios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F32"/>
  <sheetViews>
    <sheetView topLeftCell="A19" workbookViewId="0">
      <selection activeCell="E25" sqref="E2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382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57IDLcBiY8b4Ogx3t/DISWoMpR8+L65vlXLZen0R5kslX1mNwBkXhHMHzJ5F8r5GI0OtsPTzeTMDyW4efJ28Q==" saltValue="V/ot5jeAFpVC0KP21HRksg==" spinCount="100000" sheet="1" objects="1" scenarios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F32"/>
  <sheetViews>
    <sheetView topLeftCell="A28" workbookViewId="0">
      <selection activeCell="E25" sqref="E2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178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7.6" customHeight="1" x14ac:dyDescent="0.2">
      <c r="A11" s="10">
        <v>3</v>
      </c>
      <c r="B11" s="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1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jMqVgslKsGDIrJa7J9oEbFmNUsKy0KI/IgJOp482xT0OFdR5QpHKz+v3yhfT+hTPJIW/3nzN4DP/Zxg/7BTuyw==" saltValue="wEMY3X9b01PbfRJOBIAC5w==" spinCount="100000" sheet="1" objects="1" scenarios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F32"/>
  <sheetViews>
    <sheetView topLeftCell="A16" workbookViewId="0">
      <selection activeCell="F27" sqref="F2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5CMEY3n0IJuLsI3UkQCXgoKVTqhBJy2qHq056tkcXmb9jm/UbIzq5TScHd0XnJkmkhQPmcEWQ3fwC+7gZNL6Mg==" saltValue="JA2MQl4X2iOSY+2tMPVQog==" spinCount="100000" sheet="1" objects="1" scenarios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F32"/>
  <sheetViews>
    <sheetView topLeftCell="A13" workbookViewId="0">
      <selection activeCell="E17" sqref="E1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14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459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ed2LuWrGkueEtC2utpN6iEJKCJMvZegxovgv6805zTSXCKeAdtr3tgsxnYqEY5OHAmE8W6mpapuhc0r2edSsQg==" saltValue="gOEihkDJVKhrIcUPs7kqHQ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F32"/>
  <sheetViews>
    <sheetView workbookViewId="0">
      <selection activeCell="K5" sqref="K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149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11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1.45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297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558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tetlN5t6aPGzI2fY3RUdnRJ8yCm6in0WOAyK5hkAZVWJP6SNCIMnu+3lUVrr3a31h+wM5C6cBApYEUhIb1Nasg==" saltValue="WFLL+bMjTopZiaRBjkKJQQ==" spinCount="100000" sheet="1" objects="1" scenario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F30"/>
  <sheetViews>
    <sheetView topLeftCell="A16" workbookViewId="0">
      <selection activeCell="E22" sqref="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16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94" t="s">
        <v>171</v>
      </c>
      <c r="C12" s="7" t="s">
        <v>142</v>
      </c>
      <c r="D12" s="8">
        <v>16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2in65HWG3ih99cBTtXNJqy/Ro/3SOvLwiedk4lZUrVMHC4UtYqraMQTQc8vV0TscqcIifwAkj5vJ0B9HPrSLSg==" saltValue="VxYyMaGQTgg0V3e4F8JQTw==" spinCount="100000" sheet="1" objects="1" scenarios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F32"/>
  <sheetViews>
    <sheetView topLeftCell="A22" workbookViewId="0">
      <selection activeCell="B20" sqref="B20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DZkLeiUmEqMkWbVv+MLxXNbNFqVTEZ7jxXjECcFUWV9izgLtd86avOSQheHO5bGuHcWkIXRPL1Cdq2II0pVTQ==" saltValue="B3TQxI93198P5dTAXIeX3A==" spinCount="100000" sheet="1" objects="1" scenarios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F32"/>
  <sheetViews>
    <sheetView topLeftCell="A22" workbookViewId="0">
      <selection activeCell="F27" sqref="F2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15" customHeight="1" x14ac:dyDescent="0.2">
      <c r="A11" s="10">
        <v>3</v>
      </c>
      <c r="B11" s="3" t="s">
        <v>545</v>
      </c>
      <c r="C11" s="7" t="s">
        <v>142</v>
      </c>
      <c r="D11" s="8">
        <v>11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900000000000006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179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H4QYdOIOesvsTyizDOD2D4J17zr1pZQY5zOakL0KTWBr7p8nv+PHEMR9kjBYleaiKZfBkP0EBxHMFvxPu3950w==" saltValue="bQ90l5sPfv/AQhbItnHl2g==" spinCount="100000" sheet="1" objects="1" scenarios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F30"/>
  <sheetViews>
    <sheetView topLeftCell="A19" workbookViewId="0">
      <selection activeCell="F29" sqref="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186</v>
      </c>
      <c r="C12" s="7" t="s">
        <v>142</v>
      </c>
      <c r="D12" s="8">
        <v>38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3.9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2i6OhDAB+87a0UxTTkYQhGbJIwpySLmiufR3toNQ6+S9rszqNj8p8L8P/N83rzVwA9yzW1BvfXM8fWSWWUTUfw==" saltValue="KJUQdS9b5rVw9U7mP2uMpw==" spinCount="100000" sheet="1" objects="1" scenarios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</sheetPr>
  <dimension ref="A1:F30"/>
  <sheetViews>
    <sheetView topLeftCell="A19" workbookViewId="0">
      <selection activeCell="D22" sqref="D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187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188</v>
      </c>
      <c r="C12" s="7" t="s">
        <v>142</v>
      </c>
      <c r="D12" s="8">
        <v>10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5YPBA0Et1Ctm0w+z9S+Al0wb4QpyLzWsiWGdvuRTjYIuAAc5WEVip4bHuz7dMWoI9vOTvcp7jYJRhmzaERMkyg==" saltValue="RlycUSIrzIUylCf/Ap+Xgg==" spinCount="100000" sheet="1" objects="1" scenarios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</sheetPr>
  <dimension ref="A1:G32"/>
  <sheetViews>
    <sheetView topLeftCell="A10" workbookViewId="0">
      <selection activeCell="B14" sqref="B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9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1.45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171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7" s="1" customFormat="1" x14ac:dyDescent="0.2">
      <c r="A17" s="10"/>
      <c r="B17" s="3"/>
      <c r="C17" s="27"/>
      <c r="D17" s="9"/>
      <c r="E17" s="26"/>
      <c r="F17" s="11"/>
    </row>
    <row r="18" spans="1:7" s="1" customFormat="1" x14ac:dyDescent="0.2">
      <c r="A18" s="29"/>
      <c r="B18" s="3" t="s">
        <v>146</v>
      </c>
      <c r="C18" s="27"/>
      <c r="D18" s="9"/>
      <c r="E18" s="26"/>
      <c r="F18" s="11"/>
    </row>
    <row r="19" spans="1:7" s="1" customFormat="1" x14ac:dyDescent="0.2">
      <c r="A19" s="29"/>
      <c r="B19" s="3"/>
      <c r="C19" s="27"/>
      <c r="D19" s="9"/>
      <c r="E19" s="26"/>
      <c r="F19" s="11"/>
    </row>
    <row r="20" spans="1:7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7" s="1" customFormat="1" ht="15" x14ac:dyDescent="0.2">
      <c r="A21" s="10"/>
      <c r="B21" s="28"/>
      <c r="C21" s="27"/>
      <c r="D21" s="9"/>
      <c r="E21" s="26"/>
      <c r="F21" s="11"/>
    </row>
    <row r="22" spans="1:7" s="1" customFormat="1" ht="165.6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7" s="1" customFormat="1" x14ac:dyDescent="0.2">
      <c r="A23" s="10"/>
      <c r="B23" s="3"/>
      <c r="C23" s="27"/>
      <c r="D23" s="9"/>
      <c r="E23" s="26"/>
      <c r="F23" s="11"/>
    </row>
    <row r="24" spans="1:7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7" ht="15" x14ac:dyDescent="0.2">
      <c r="A25" s="30"/>
      <c r="B25" s="31"/>
      <c r="C25" s="27"/>
      <c r="D25" s="9"/>
      <c r="E25" s="26"/>
      <c r="F25" s="32"/>
    </row>
    <row r="26" spans="1:7" ht="15" x14ac:dyDescent="0.2">
      <c r="A26" s="30"/>
      <c r="B26" s="31"/>
      <c r="C26" s="27"/>
      <c r="D26" s="9"/>
      <c r="E26" s="26"/>
      <c r="F26" s="32"/>
    </row>
    <row r="27" spans="1:7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7" ht="13.5" thickTop="1" x14ac:dyDescent="0.2">
      <c r="D28" s="36"/>
    </row>
    <row r="29" spans="1:7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7" ht="13.5" thickTop="1" x14ac:dyDescent="0.2">
      <c r="A30" s="30"/>
      <c r="B30" s="37"/>
      <c r="C30" s="27"/>
      <c r="D30" s="9"/>
      <c r="E30" s="26"/>
      <c r="F30" s="38"/>
    </row>
    <row r="31" spans="1:7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  <c r="G31" s="157"/>
    </row>
    <row r="32" spans="1:7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EQndkwf/DctCYncm6lceKXcFQd7ZGuEazoeAnebzC25nONndhjDe1zqGTt7irzenMsYJEZHYWNDPyNN0nA1Gmg==" saltValue="sNqu0UuqJlLpA8AL31aR3w==" spinCount="100000" sheet="1" objects="1" scenarios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</sheetPr>
  <dimension ref="A1:F30"/>
  <sheetViews>
    <sheetView topLeftCell="A16" workbookViewId="0">
      <selection activeCell="F25" sqref="F25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189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29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29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71.45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29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Xw9qMjFWKVLUuXtXSK+vqsqtDFVIMahUf3UMsvryTmqAjzQIO5V76D+GsxttIaYEANc2FnrugHJ9shXdbv432Q==" saltValue="Egb9eUmFCIB/pNUu8l5B5Q==" spinCount="100000" sheet="1" objects="1" scenarios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F32"/>
  <sheetViews>
    <sheetView topLeftCell="A13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460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546</v>
      </c>
      <c r="C11" s="7" t="s">
        <v>142</v>
      </c>
      <c r="D11" s="8">
        <v>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1.45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461</v>
      </c>
      <c r="C14" s="7" t="s">
        <v>142</v>
      </c>
      <c r="D14" s="8">
        <v>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9UTQPyE5m+9GJmwYnFHA+yDAFLMHwDUKUFhEuG8KsgDrXgylG3Cs5er6F+lVF5mgN1N2+Wm3D9Eyk8OHvABpw==" saltValue="gPZNqiSRTPu9fSgnyLTnpg==" spinCount="100000" sheet="1" objects="1" scenario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50"/>
  </sheetPr>
  <dimension ref="A1:F32"/>
  <sheetViews>
    <sheetView topLeftCell="A19" workbookViewId="0">
      <selection activeCell="E16" sqref="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12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171</v>
      </c>
      <c r="C14" s="7" t="s">
        <v>142</v>
      </c>
      <c r="D14" s="8">
        <v>12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HC2FbxmF2uN9xTB+JQGf6QAxNEnJAQ2p3yN7vF1hSoINY/VWRZrSc0zjZrdhG1Wg/WUafV2w5bXkvWoIGtTacg==" saltValue="X2WWcI96429cTDd89VXx8w==" spinCount="100000" sheet="1" objects="1" scenarios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192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16</v>
      </c>
      <c r="E7" s="172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15</v>
      </c>
      <c r="E9" s="172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15</v>
      </c>
      <c r="E12" s="173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2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2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aMTOPysDsGAZtcLfSd5B/x4PNwtmEc1nJVaNu8qh0LesHMQw9fCjjVJ7OnI7ianIhwv1ON5tru+g06oY+Gi4LA==" saltValue="wDkBYbtTcQv7g8NW5sdLrw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F32"/>
  <sheetViews>
    <sheetView topLeftCell="A25" workbookViewId="0">
      <selection activeCell="F27" sqref="F27: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151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559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2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108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9r+VO3+K3n7rtC8IvhvzCypIpeVhRsM/f9QQSUY8FD0EsfmBTbm54+WCwCOo6MhRwlzU2dOs2yAJ6bCxG3DIQ==" saltValue="y9bMdgFIpgYgbGvZdGbimA==" spinCount="100000" sheet="1" objects="1" scenarios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50"/>
  </sheetPr>
  <dimension ref="A1:F32"/>
  <sheetViews>
    <sheetView topLeftCell="A19" workbookViewId="0">
      <selection activeCell="D24" sqref="D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15" customHeight="1" x14ac:dyDescent="0.2">
      <c r="A11" s="10">
        <v>3</v>
      </c>
      <c r="B11" s="3" t="s">
        <v>545</v>
      </c>
      <c r="C11" s="7" t="s">
        <v>142</v>
      </c>
      <c r="D11" s="8">
        <v>4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cnw9TPs8iz3QshRwqBubRZAVKnklUyZ17+LTKFOxhaHldcBHgniwlx78QXYR/c1iwVgUTo32/xICLR02/7Ij1w==" saltValue="f7A2ly57X78wuyrvPbvhPA==" spinCount="100000" sheet="1" objects="1" scenarios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50"/>
  </sheetPr>
  <dimension ref="A1:F30"/>
  <sheetViews>
    <sheetView topLeftCell="A34" workbookViewId="0">
      <selection activeCell="F7" sqref="F7:F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194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28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28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28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ht="165" customHeight="1" x14ac:dyDescent="0.2">
      <c r="A20" s="58">
        <v>5</v>
      </c>
      <c r="B20" s="73" t="s">
        <v>556</v>
      </c>
      <c r="C20" s="63" t="s">
        <v>142</v>
      </c>
      <c r="D20" s="4">
        <v>1</v>
      </c>
      <c r="E20" s="171"/>
      <c r="F20" s="66">
        <f t="shared" si="0"/>
        <v>0</v>
      </c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6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r1Bj4//IYi1E6bHlh5Rt2LOcMNk5p9rKvkaid3OSRAyBRAYgK9DYIxCZuycUJ6hVp1/+xOfZZnUWP1dj5tIIiw==" saltValue="9WJmAFZlyli+l3yKdHjjDQ==" spinCount="100000" sheet="1" objects="1" scenarios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50"/>
  </sheetPr>
  <dimension ref="A1:F32"/>
  <sheetViews>
    <sheetView topLeftCell="A19" workbookViewId="0">
      <selection activeCell="B24" sqref="B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21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EY9amAq3cqL5HPxX5C8iNdeT4o/zcYVGsNQa7dm6uWXtArjmsFJ4v6C1USwVEZjQS/eubcOw08eVQmYelNwFuQ==" saltValue="tBThFoj4gbQa4Le/4Garuw==" spinCount="100000" sheet="1" objects="1" scenarios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F34"/>
  <sheetViews>
    <sheetView topLeftCell="A19" zoomScaleNormal="100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6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1" x14ac:dyDescent="0.2">
      <c r="A11" s="10">
        <v>3</v>
      </c>
      <c r="B11" s="3" t="s">
        <v>144</v>
      </c>
      <c r="C11" s="7" t="s">
        <v>142</v>
      </c>
      <c r="D11" s="8">
        <v>2</v>
      </c>
      <c r="E11" s="109"/>
      <c r="F11" s="11">
        <f t="shared" si="0"/>
        <v>0</v>
      </c>
    </row>
    <row r="12" spans="1:6" s="4" customFormat="1" ht="13.5" customHeight="1" x14ac:dyDescent="0.2">
      <c r="A12" s="19"/>
      <c r="B12" s="5"/>
      <c r="C12" s="27"/>
      <c r="D12" s="9"/>
      <c r="E12" s="26"/>
      <c r="F12" s="11"/>
    </row>
    <row r="13" spans="1:6" s="1" customFormat="1" ht="55.9" customHeight="1" x14ac:dyDescent="0.2">
      <c r="A13" s="10">
        <v>4</v>
      </c>
      <c r="B13" s="73" t="s">
        <v>545</v>
      </c>
      <c r="C13" s="7" t="s">
        <v>142</v>
      </c>
      <c r="D13" s="8">
        <v>2</v>
      </c>
      <c r="E13" s="109"/>
      <c r="F13" s="11">
        <f t="shared" si="0"/>
        <v>0</v>
      </c>
    </row>
    <row r="14" spans="1:6" s="1" customFormat="1" ht="15" x14ac:dyDescent="0.2">
      <c r="A14" s="10"/>
      <c r="B14" s="28"/>
      <c r="C14" s="27"/>
      <c r="D14" s="9"/>
      <c r="E14" s="26"/>
      <c r="F14" s="11"/>
    </row>
    <row r="15" spans="1:6" s="1" customFormat="1" ht="69" customHeight="1" x14ac:dyDescent="0.2">
      <c r="A15" s="10">
        <v>5</v>
      </c>
      <c r="B15" s="3" t="s">
        <v>539</v>
      </c>
      <c r="C15" s="3"/>
      <c r="D15" s="3"/>
      <c r="E15" s="3"/>
      <c r="F15" s="11"/>
    </row>
    <row r="16" spans="1:6" s="1" customFormat="1" ht="102" x14ac:dyDescent="0.2">
      <c r="A16" s="10"/>
      <c r="B16" s="3" t="s">
        <v>197</v>
      </c>
      <c r="C16" s="7" t="s">
        <v>142</v>
      </c>
      <c r="D16" s="8">
        <v>2</v>
      </c>
      <c r="E16" s="109"/>
      <c r="F16" s="11">
        <f t="shared" si="0"/>
        <v>0</v>
      </c>
    </row>
    <row r="17" spans="1:6" s="1" customFormat="1" ht="15" x14ac:dyDescent="0.2">
      <c r="A17" s="10"/>
      <c r="B17" s="28"/>
      <c r="C17" s="27"/>
      <c r="D17" s="9"/>
      <c r="E17" s="26"/>
      <c r="F17" s="11"/>
    </row>
    <row r="18" spans="1:6" s="1" customFormat="1" ht="76.5" x14ac:dyDescent="0.2">
      <c r="A18" s="10">
        <v>6</v>
      </c>
      <c r="B18" s="3" t="s">
        <v>557</v>
      </c>
      <c r="C18" s="7" t="s">
        <v>142</v>
      </c>
      <c r="D18" s="25">
        <v>1</v>
      </c>
      <c r="E18" s="109"/>
      <c r="F18" s="11">
        <f t="shared" si="0"/>
        <v>0</v>
      </c>
    </row>
    <row r="19" spans="1:6" s="1" customFormat="1" x14ac:dyDescent="0.2">
      <c r="A19" s="10"/>
      <c r="B19" s="3"/>
      <c r="C19" s="27"/>
      <c r="D19" s="9"/>
      <c r="E19" s="26"/>
      <c r="F19" s="11"/>
    </row>
    <row r="20" spans="1:6" s="1" customFormat="1" x14ac:dyDescent="0.2">
      <c r="A20" s="29"/>
      <c r="B20" s="3" t="s">
        <v>146</v>
      </c>
      <c r="C20" s="27"/>
      <c r="D20" s="9"/>
      <c r="E20" s="26"/>
      <c r="F20" s="11"/>
    </row>
    <row r="21" spans="1:6" s="1" customFormat="1" x14ac:dyDescent="0.2">
      <c r="A21" s="29"/>
      <c r="B21" s="3"/>
      <c r="C21" s="27"/>
      <c r="D21" s="9"/>
      <c r="E21" s="26"/>
      <c r="F21" s="11"/>
    </row>
    <row r="22" spans="1:6" s="1" customFormat="1" ht="76.5" x14ac:dyDescent="0.2">
      <c r="A22" s="29"/>
      <c r="B22" s="3" t="s">
        <v>147</v>
      </c>
      <c r="C22" s="27"/>
      <c r="D22" s="9"/>
      <c r="E22" s="26"/>
      <c r="F22" s="11"/>
    </row>
    <row r="23" spans="1:6" s="1" customFormat="1" ht="15" x14ac:dyDescent="0.2">
      <c r="A23" s="10"/>
      <c r="B23" s="28"/>
      <c r="C23" s="27"/>
      <c r="D23" s="9"/>
      <c r="E23" s="26"/>
      <c r="F23" s="11"/>
    </row>
    <row r="24" spans="1:6" s="1" customFormat="1" ht="165" customHeight="1" x14ac:dyDescent="0.2">
      <c r="A24" s="10">
        <v>7</v>
      </c>
      <c r="B24" s="3" t="s">
        <v>556</v>
      </c>
      <c r="C24" s="7" t="s">
        <v>142</v>
      </c>
      <c r="D24" s="25">
        <v>1</v>
      </c>
      <c r="E24" s="109"/>
      <c r="F24" s="11">
        <f t="shared" si="0"/>
        <v>0</v>
      </c>
    </row>
    <row r="25" spans="1:6" s="1" customFormat="1" x14ac:dyDescent="0.2">
      <c r="A25" s="10"/>
      <c r="B25" s="3"/>
      <c r="C25" s="27"/>
      <c r="D25" s="9"/>
      <c r="E25" s="26"/>
      <c r="F25" s="11"/>
    </row>
    <row r="26" spans="1:6" s="1" customFormat="1" ht="38.25" x14ac:dyDescent="0.2">
      <c r="A26" s="10">
        <v>8</v>
      </c>
      <c r="B26" s="3" t="s">
        <v>148</v>
      </c>
      <c r="C26" s="7" t="s">
        <v>142</v>
      </c>
      <c r="D26" s="25">
        <v>1</v>
      </c>
      <c r="E26" s="109"/>
      <c r="F26" s="11">
        <f t="shared" si="0"/>
        <v>0</v>
      </c>
    </row>
    <row r="27" spans="1:6" ht="15" x14ac:dyDescent="0.2">
      <c r="A27" s="30"/>
      <c r="B27" s="31"/>
      <c r="C27" s="27"/>
      <c r="D27" s="9"/>
      <c r="E27" s="26"/>
      <c r="F27" s="32"/>
    </row>
    <row r="28" spans="1:6" ht="15" x14ac:dyDescent="0.2">
      <c r="A28" s="30"/>
      <c r="B28" s="31"/>
      <c r="C28" s="27"/>
      <c r="D28" s="9"/>
      <c r="E28" s="26"/>
      <c r="F28" s="32"/>
    </row>
    <row r="29" spans="1:6" ht="13.5" thickBot="1" x14ac:dyDescent="0.25">
      <c r="B29" s="34" t="s">
        <v>1</v>
      </c>
      <c r="C29" s="97"/>
      <c r="D29" s="98"/>
      <c r="E29" s="99"/>
      <c r="F29" s="100">
        <f>ROUND(SUM(F7:F26),23)</f>
        <v>0</v>
      </c>
    </row>
    <row r="30" spans="1:6" ht="13.5" thickTop="1" x14ac:dyDescent="0.2">
      <c r="D30" s="36"/>
    </row>
    <row r="31" spans="1:6" ht="13.5" thickBot="1" x14ac:dyDescent="0.25">
      <c r="B31" s="104" t="s">
        <v>2</v>
      </c>
      <c r="C31" s="105"/>
      <c r="D31" s="106"/>
      <c r="E31" s="107"/>
      <c r="F31" s="100">
        <f>ROUND((F29*0.25),2)</f>
        <v>0</v>
      </c>
    </row>
    <row r="32" spans="1:6" ht="13.5" thickTop="1" x14ac:dyDescent="0.2">
      <c r="A32" s="30"/>
      <c r="B32" s="37"/>
      <c r="C32" s="27"/>
      <c r="D32" s="9"/>
      <c r="E32" s="26"/>
      <c r="F32" s="38"/>
    </row>
    <row r="33" spans="1:6" ht="13.5" thickBot="1" x14ac:dyDescent="0.25">
      <c r="A33" s="30"/>
      <c r="B33" s="34" t="s">
        <v>3</v>
      </c>
      <c r="C33" s="101"/>
      <c r="D33" s="102"/>
      <c r="E33" s="103"/>
      <c r="F33" s="100">
        <f>ROUND(SUM(F29:F31),2)</f>
        <v>0</v>
      </c>
    </row>
    <row r="34" spans="1:6" ht="13.5" thickTop="1" x14ac:dyDescent="0.2">
      <c r="A34" s="30"/>
      <c r="B34" s="39"/>
      <c r="C34" s="27"/>
      <c r="D34" s="9"/>
      <c r="E34" s="26"/>
      <c r="F34" s="35"/>
    </row>
  </sheetData>
  <sheetProtection algorithmName="SHA-512" hashValue="T6wixKoV4XcKfip4lL23kw9KZ3zy5hk8vQERjwISrMLpAfpAQPO7J9nIwuUv1Ibg2+XGXsaLG8s/ZAX+2tHZig==" saltValue="3mHIUHU36KNQkj50kdrjeg==" spinCount="100000" sheet="1" objects="1" scenarios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F32"/>
  <sheetViews>
    <sheetView topLeftCell="A19" workbookViewId="0">
      <selection activeCell="B24" sqref="B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198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5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j1yJVpI7Jg9IFyuPdi35gGUuDbYluZMd4LtdZM18t3GRxtQfmh49TG9kcHUb0TyXiNbYyimmgQplSp0MFgCNeg==" saltValue="4MVDxxeyYmNxfo+mdaKRoA==" spinCount="100000" sheet="1" objects="1" scenarios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50"/>
  </sheetPr>
  <dimension ref="A1:F30"/>
  <sheetViews>
    <sheetView topLeftCell="A25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199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7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519</v>
      </c>
      <c r="C12" s="7" t="s">
        <v>142</v>
      </c>
      <c r="D12" s="8">
        <v>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I4HF6k+YcEP2xrZ0qPxI862SMPrsImujGvaGslWdlIY3W+L/9jD9j6EOXqVu+5L7wTjczaiUxTnWBuQJwUhFgw==" saltValue="V2fN4HIY8StOGNEfqU8X7Q==" spinCount="100000" sheet="1" objects="1" scenarios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50"/>
  </sheetPr>
  <dimension ref="A1:F32"/>
  <sheetViews>
    <sheetView topLeftCell="A19" workbookViewId="0">
      <selection activeCell="I30" sqref="I30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200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</v>
      </c>
      <c r="E9" s="171"/>
      <c r="F9" s="66">
        <f t="shared" ref="F9:F24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0</v>
      </c>
      <c r="E11" s="109"/>
      <c r="F11" s="66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66"/>
    </row>
    <row r="13" spans="1:6" s="1" customFormat="1" ht="69.599999999999994" customHeight="1" x14ac:dyDescent="0.2">
      <c r="A13" s="10">
        <v>4</v>
      </c>
      <c r="B13" s="3" t="s">
        <v>541</v>
      </c>
      <c r="C13" s="3"/>
      <c r="D13" s="3"/>
      <c r="E13" s="3"/>
      <c r="F13" s="66"/>
    </row>
    <row r="14" spans="1:6" ht="102" x14ac:dyDescent="0.2">
      <c r="A14" s="10"/>
      <c r="B14" s="94" t="s">
        <v>523</v>
      </c>
      <c r="C14" s="7" t="s">
        <v>142</v>
      </c>
      <c r="D14" s="8">
        <v>1</v>
      </c>
      <c r="E14" s="109"/>
      <c r="F14" s="66">
        <f t="shared" si="0"/>
        <v>0</v>
      </c>
    </row>
    <row r="15" spans="1:6" ht="15" x14ac:dyDescent="0.2">
      <c r="A15" s="58"/>
      <c r="B15" s="74"/>
      <c r="C15" s="75"/>
      <c r="D15" s="65"/>
      <c r="E15" s="68"/>
      <c r="F15" s="66"/>
    </row>
    <row r="16" spans="1:6" ht="76.5" x14ac:dyDescent="0.2">
      <c r="A16" s="58">
        <v>5</v>
      </c>
      <c r="B16" s="73" t="s">
        <v>557</v>
      </c>
      <c r="C16" s="63" t="s">
        <v>142</v>
      </c>
      <c r="D16" s="4">
        <v>1</v>
      </c>
      <c r="E16" s="171"/>
      <c r="F16" s="66">
        <f t="shared" si="0"/>
        <v>0</v>
      </c>
    </row>
    <row r="17" spans="1:6" x14ac:dyDescent="0.2">
      <c r="A17" s="58"/>
      <c r="B17" s="59"/>
      <c r="C17" s="75"/>
      <c r="D17" s="65"/>
      <c r="E17" s="68"/>
      <c r="F17" s="66"/>
    </row>
    <row r="18" spans="1:6" x14ac:dyDescent="0.2">
      <c r="A18" s="77"/>
      <c r="B18" s="73" t="s">
        <v>146</v>
      </c>
      <c r="C18" s="75"/>
      <c r="D18" s="65"/>
      <c r="E18" s="68"/>
      <c r="F18" s="66"/>
    </row>
    <row r="19" spans="1:6" x14ac:dyDescent="0.2">
      <c r="A19" s="77"/>
      <c r="B19" s="73"/>
      <c r="C19" s="75"/>
      <c r="D19" s="65"/>
      <c r="E19" s="68"/>
      <c r="F19" s="66"/>
    </row>
    <row r="20" spans="1:6" ht="76.5" x14ac:dyDescent="0.2">
      <c r="A20" s="77"/>
      <c r="B20" s="73" t="s">
        <v>147</v>
      </c>
      <c r="C20" s="75"/>
      <c r="D20" s="65"/>
      <c r="E20" s="68"/>
      <c r="F20" s="66"/>
    </row>
    <row r="21" spans="1:6" ht="15" x14ac:dyDescent="0.2">
      <c r="A21" s="58"/>
      <c r="B21" s="74"/>
      <c r="C21" s="75"/>
      <c r="D21" s="65"/>
      <c r="E21" s="68"/>
      <c r="F21" s="66"/>
    </row>
    <row r="22" spans="1:6" x14ac:dyDescent="0.2">
      <c r="A22" s="58" t="s">
        <v>0</v>
      </c>
      <c r="B22" s="73" t="s">
        <v>0</v>
      </c>
      <c r="C22" s="63" t="s">
        <v>0</v>
      </c>
      <c r="D22" s="4" t="s">
        <v>0</v>
      </c>
      <c r="E22" s="65"/>
      <c r="F22" s="66"/>
    </row>
    <row r="23" spans="1:6" x14ac:dyDescent="0.2">
      <c r="A23" s="58"/>
      <c r="B23" s="59"/>
      <c r="C23" s="75"/>
      <c r="D23" s="65"/>
      <c r="E23" s="68"/>
      <c r="F23" s="66"/>
    </row>
    <row r="24" spans="1:6" ht="38.25" x14ac:dyDescent="0.2">
      <c r="A24" s="58">
        <v>6</v>
      </c>
      <c r="B24" s="73" t="s">
        <v>148</v>
      </c>
      <c r="C24" s="63" t="s">
        <v>142</v>
      </c>
      <c r="D24" s="4">
        <v>1</v>
      </c>
      <c r="E24" s="171"/>
      <c r="F24" s="66">
        <f t="shared" si="0"/>
        <v>0</v>
      </c>
    </row>
    <row r="25" spans="1:6" ht="15" x14ac:dyDescent="0.2">
      <c r="A25" s="78"/>
      <c r="B25" s="79"/>
      <c r="C25" s="71"/>
      <c r="D25" s="76"/>
      <c r="E25" s="72"/>
      <c r="F25" s="80"/>
    </row>
    <row r="26" spans="1:6" ht="15" x14ac:dyDescent="0.2">
      <c r="A26" s="78"/>
      <c r="B26" s="79"/>
      <c r="C26" s="71"/>
      <c r="D26" s="76"/>
      <c r="E26" s="72"/>
      <c r="F26" s="80"/>
    </row>
    <row r="27" spans="1:6" ht="13.5" thickBot="1" x14ac:dyDescent="0.25">
      <c r="A27" s="81"/>
      <c r="B27" s="82" t="s">
        <v>1</v>
      </c>
      <c r="C27" s="160"/>
      <c r="D27" s="161"/>
      <c r="E27" s="162"/>
      <c r="F27" s="163">
        <f>ROUND(SUM(F7:F24),2)</f>
        <v>0</v>
      </c>
    </row>
    <row r="28" spans="1:6" ht="13.5" thickTop="1" x14ac:dyDescent="0.2">
      <c r="D28" s="84"/>
    </row>
    <row r="29" spans="1:6" ht="13.5" thickBot="1" x14ac:dyDescent="0.25">
      <c r="B29" s="167" t="s">
        <v>2</v>
      </c>
      <c r="C29" s="168"/>
      <c r="D29" s="169"/>
      <c r="E29" s="170"/>
      <c r="F29" s="163">
        <f>ROUND((F27*0.25),2)</f>
        <v>0</v>
      </c>
    </row>
    <row r="30" spans="1:6" ht="13.5" thickTop="1" x14ac:dyDescent="0.2">
      <c r="A30" s="85"/>
      <c r="B30" s="86"/>
      <c r="C30" s="75"/>
      <c r="D30" s="65"/>
      <c r="E30" s="68"/>
      <c r="F30" s="87"/>
    </row>
    <row r="31" spans="1:6" ht="13.5" thickBot="1" x14ac:dyDescent="0.25">
      <c r="A31" s="85"/>
      <c r="B31" s="82" t="s">
        <v>3</v>
      </c>
      <c r="C31" s="164"/>
      <c r="D31" s="165"/>
      <c r="E31" s="166"/>
      <c r="F31" s="163">
        <f>ROUND(SUM(F27:F29),2)</f>
        <v>0</v>
      </c>
    </row>
    <row r="32" spans="1:6" ht="13.5" thickTop="1" x14ac:dyDescent="0.2"/>
  </sheetData>
  <sheetProtection algorithmName="SHA-512" hashValue="21kdPonpFGdvHaMYln2GFwsFaWmbbQSb3g84v4EaCPZIc5Re5execcXzIM2aW+4K+GXF7tm3mOfpj0JrLTsrMA==" saltValue="qtyMECorrI+BMHLec9kYmQ==" spinCount="100000" sheet="1" objects="1" scenarios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50"/>
  </sheetPr>
  <dimension ref="A1:F30"/>
  <sheetViews>
    <sheetView topLeftCell="A19" workbookViewId="0">
      <selection activeCell="F25" sqref="F25:F27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462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13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13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35owg/tnhrAF3BF42Yz73U37HDjB+bcS5bW2iKinUwutegD3nGj1r2nqML7Nl77r/AsbHvummfYYuHDBZq8vVg==" saltValue="IOgElliu/QtqK22WLZik3w==" spinCount="100000" sheet="1" objects="1" scenarios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B050"/>
  </sheetPr>
  <dimension ref="A1:F30"/>
  <sheetViews>
    <sheetView topLeftCell="A19" workbookViewId="0">
      <selection activeCell="F25" sqref="F25:F27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463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9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9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9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f1s+9trgRKyBC2Uajb7n86jdQvF6Dwy6EB+cTFX7Fur/4q9x2CuqibhGLHMNYAdgNXzMKu9duCMsZH2Gz9UpfA==" saltValue="zbVAWMTa5zt8YvJL42OJUg==" spinCount="100000" sheet="1" objects="1" scenarios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B050"/>
  </sheetPr>
  <dimension ref="A1:F32"/>
  <sheetViews>
    <sheetView topLeftCell="A19" workbookViewId="0">
      <selection activeCell="F27" sqref="F27:F29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464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4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0</v>
      </c>
      <c r="E11" s="109"/>
      <c r="F11" s="66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66"/>
    </row>
    <row r="13" spans="1:6" s="1" customFormat="1" ht="69.599999999999994" customHeight="1" x14ac:dyDescent="0.2">
      <c r="A13" s="10">
        <v>4</v>
      </c>
      <c r="B13" s="3" t="s">
        <v>541</v>
      </c>
      <c r="C13" s="3"/>
      <c r="D13" s="3"/>
      <c r="E13" s="3"/>
      <c r="F13" s="66"/>
    </row>
    <row r="14" spans="1:6" ht="102" x14ac:dyDescent="0.2">
      <c r="A14" s="10"/>
      <c r="B14" s="94" t="s">
        <v>524</v>
      </c>
      <c r="C14" s="7" t="s">
        <v>142</v>
      </c>
      <c r="D14" s="8">
        <v>2</v>
      </c>
      <c r="E14" s="109"/>
      <c r="F14" s="66">
        <f t="shared" si="0"/>
        <v>0</v>
      </c>
    </row>
    <row r="15" spans="1:6" ht="15" x14ac:dyDescent="0.2">
      <c r="A15" s="58"/>
      <c r="B15" s="74"/>
      <c r="C15" s="75"/>
      <c r="D15" s="65"/>
      <c r="E15" s="68"/>
      <c r="F15" s="66"/>
    </row>
    <row r="16" spans="1:6" ht="76.5" x14ac:dyDescent="0.2">
      <c r="A16" s="58">
        <v>5</v>
      </c>
      <c r="B16" s="73" t="s">
        <v>557</v>
      </c>
      <c r="C16" s="63" t="s">
        <v>142</v>
      </c>
      <c r="D16" s="4">
        <v>1</v>
      </c>
      <c r="E16" s="171"/>
      <c r="F16" s="66">
        <f t="shared" si="0"/>
        <v>0</v>
      </c>
    </row>
    <row r="17" spans="1:6" x14ac:dyDescent="0.2">
      <c r="A17" s="58"/>
      <c r="B17" s="59"/>
      <c r="C17" s="75"/>
      <c r="D17" s="65"/>
      <c r="E17" s="68"/>
      <c r="F17" s="66"/>
    </row>
    <row r="18" spans="1:6" x14ac:dyDescent="0.2">
      <c r="A18" s="77"/>
      <c r="B18" s="73" t="s">
        <v>146</v>
      </c>
      <c r="C18" s="75"/>
      <c r="D18" s="65"/>
      <c r="E18" s="68"/>
      <c r="F18" s="66"/>
    </row>
    <row r="19" spans="1:6" x14ac:dyDescent="0.2">
      <c r="A19" s="77"/>
      <c r="B19" s="73"/>
      <c r="C19" s="75"/>
      <c r="D19" s="65"/>
      <c r="E19" s="68"/>
      <c r="F19" s="66"/>
    </row>
    <row r="20" spans="1:6" ht="76.5" x14ac:dyDescent="0.2">
      <c r="A20" s="77"/>
      <c r="B20" s="73" t="s">
        <v>147</v>
      </c>
      <c r="C20" s="75"/>
      <c r="D20" s="65"/>
      <c r="E20" s="68"/>
      <c r="F20" s="66"/>
    </row>
    <row r="21" spans="1:6" ht="15" x14ac:dyDescent="0.2">
      <c r="A21" s="58"/>
      <c r="B21" s="74"/>
      <c r="C21" s="75"/>
      <c r="D21" s="65"/>
      <c r="E21" s="68"/>
      <c r="F21" s="66"/>
    </row>
    <row r="22" spans="1:6" x14ac:dyDescent="0.2">
      <c r="A22" s="58" t="s">
        <v>0</v>
      </c>
      <c r="B22" s="73" t="s">
        <v>0</v>
      </c>
      <c r="C22" s="63" t="s">
        <v>0</v>
      </c>
      <c r="D22" s="4" t="s">
        <v>0</v>
      </c>
      <c r="E22" s="65"/>
      <c r="F22" s="66"/>
    </row>
    <row r="23" spans="1:6" x14ac:dyDescent="0.2">
      <c r="A23" s="58"/>
      <c r="B23" s="59"/>
      <c r="C23" s="75"/>
      <c r="D23" s="65"/>
      <c r="E23" s="68"/>
      <c r="F23" s="66"/>
    </row>
    <row r="24" spans="1:6" ht="38.25" x14ac:dyDescent="0.2">
      <c r="A24" s="58">
        <v>6</v>
      </c>
      <c r="B24" s="73" t="s">
        <v>148</v>
      </c>
      <c r="C24" s="63" t="s">
        <v>142</v>
      </c>
      <c r="D24" s="4">
        <v>1</v>
      </c>
      <c r="E24" s="171"/>
      <c r="F24" s="66">
        <f t="shared" si="0"/>
        <v>0</v>
      </c>
    </row>
    <row r="25" spans="1:6" ht="15" x14ac:dyDescent="0.2">
      <c r="A25" s="78"/>
      <c r="B25" s="79"/>
      <c r="C25" s="71"/>
      <c r="D25" s="76"/>
      <c r="E25" s="72"/>
      <c r="F25" s="80"/>
    </row>
    <row r="26" spans="1:6" ht="15" x14ac:dyDescent="0.2">
      <c r="A26" s="78"/>
      <c r="B26" s="79"/>
      <c r="C26" s="71"/>
      <c r="D26" s="76"/>
      <c r="E26" s="72"/>
      <c r="F26" s="80"/>
    </row>
    <row r="27" spans="1:6" ht="13.5" thickBot="1" x14ac:dyDescent="0.25">
      <c r="A27" s="81"/>
      <c r="B27" s="82" t="s">
        <v>1</v>
      </c>
      <c r="C27" s="160"/>
      <c r="D27" s="161"/>
      <c r="E27" s="162"/>
      <c r="F27" s="163">
        <f>ROUND(SUM(F7:F24),2)</f>
        <v>0</v>
      </c>
    </row>
    <row r="28" spans="1:6" ht="13.5" thickTop="1" x14ac:dyDescent="0.2">
      <c r="D28" s="84"/>
    </row>
    <row r="29" spans="1:6" ht="13.5" thickBot="1" x14ac:dyDescent="0.25">
      <c r="B29" s="167" t="s">
        <v>2</v>
      </c>
      <c r="C29" s="168"/>
      <c r="D29" s="169"/>
      <c r="E29" s="170"/>
      <c r="F29" s="163">
        <f>ROUND((F27*0.25),2)</f>
        <v>0</v>
      </c>
    </row>
    <row r="30" spans="1:6" ht="13.5" thickTop="1" x14ac:dyDescent="0.2">
      <c r="A30" s="85"/>
      <c r="B30" s="86"/>
      <c r="C30" s="75"/>
      <c r="D30" s="65"/>
      <c r="E30" s="68"/>
      <c r="F30" s="87"/>
    </row>
    <row r="31" spans="1:6" ht="13.5" thickBot="1" x14ac:dyDescent="0.25">
      <c r="A31" s="85"/>
      <c r="B31" s="82" t="s">
        <v>3</v>
      </c>
      <c r="C31" s="164"/>
      <c r="D31" s="165"/>
      <c r="E31" s="166"/>
      <c r="F31" s="163">
        <f>ROUND(SUM(F27:F29),2)</f>
        <v>0</v>
      </c>
    </row>
    <row r="32" spans="1:6" ht="13.5" thickTop="1" x14ac:dyDescent="0.2"/>
  </sheetData>
  <sheetProtection algorithmName="SHA-512" hashValue="+d3Luzr0ShTFf8Yw5cuJm24bAsyXoH23NQWRYZy3kUvtKOvAQCw8q4f4t7eOCophKOlyDh1kjGHoYiMf+zzHbQ==" saltValue="wZ/mE1Hy1EdMU3IxIGEj/w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F32"/>
  <sheetViews>
    <sheetView topLeftCell="A30" workbookViewId="0">
      <selection activeCell="H22" sqref="H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153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8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150000000000006" customHeight="1" x14ac:dyDescent="0.2">
      <c r="A13" s="10">
        <v>4</v>
      </c>
      <c r="B13" s="3" t="s">
        <v>540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154</v>
      </c>
      <c r="C14" s="7" t="s">
        <v>142</v>
      </c>
      <c r="D14" s="8">
        <v>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3.9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7Jh13Ig9UyISZpZ/4pZbd9gOL3dLZZuDmBsmkXdll0QtuH5TuovoUblcq6NnuvG0DmC5ZKN6VfN137XyiLfG4w==" saltValue="VmO5lwwUnVbimuoDWZ66JA==" spinCount="100000" sheet="1" objects="1" scenarios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B050"/>
  </sheetPr>
  <dimension ref="A1:F30"/>
  <sheetViews>
    <sheetView topLeftCell="A13" workbookViewId="0">
      <selection activeCell="F25" sqref="F25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465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QuiOivnYnYYOB9FJOGvPh/mXqctGfvesjwyUYw4RsXibj/Z6SdHQD6O6xQTInOBkF6LqowrHoS2gxavS9iPC4Q==" saltValue="2PaMG1svqWrynaiKhEwXZg==" spinCount="100000" sheet="1" objects="1" scenarios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50"/>
  </sheetPr>
  <dimension ref="A1:F30"/>
  <sheetViews>
    <sheetView topLeftCell="A16" workbookViewId="0">
      <selection activeCell="F25" sqref="F25:F27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466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4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/5z3HomxJEwYAYv6qCwOGcA4xW3KiqIvZcWIHQw0wNyTNMd5Nwxo0M8jaK/0TF9PNs/RlzVlg44FRo1s5r7jzQ==" saltValue="yDa3h8CSiwgjIWuA/DQMiQ==" spinCount="100000" sheet="1" objects="1" scenarios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50"/>
  </sheetPr>
  <dimension ref="A1:F32"/>
  <sheetViews>
    <sheetView topLeftCell="A19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201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202</v>
      </c>
      <c r="C14" s="7" t="s">
        <v>142</v>
      </c>
      <c r="D14" s="8">
        <v>16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bgoUFtIPX0J/jguClNDh0pXgtqZZLNltdUmZOou50glwrdr56jeY1aOCgfQef41sTF//Kta0bdis1wl/Pjs9nA==" saltValue="Emhzbu94f+ggXyI5lvl1zQ==" spinCount="100000" sheet="1" objects="1" scenarios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F30"/>
  <sheetViews>
    <sheetView topLeftCell="A13" workbookViewId="0">
      <selection activeCell="F25" sqref="F2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203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171</v>
      </c>
      <c r="C12" s="7" t="s">
        <v>142</v>
      </c>
      <c r="D12" s="8">
        <v>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hSEwHczvIT0MdjPfp+lwfJ1yCrMXjQCBDwmNhKYl+hQ17V+9Sxv0ISX6ley2A0rI5DtxFzZx+dE/wKjb0QHbig==" saltValue="OFEkbRS/WyNt7oj8sOcJmA==" spinCount="100000" sheet="1" objects="1" scenarios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B050"/>
  </sheetPr>
  <dimension ref="A1:J32"/>
  <sheetViews>
    <sheetView topLeftCell="A19" workbookViewId="0">
      <selection activeCell="M38" sqref="M38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10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10" ht="15.6" customHeight="1" x14ac:dyDescent="0.2">
      <c r="A2" s="10"/>
    </row>
    <row r="3" spans="1:10" s="1" customFormat="1" ht="45" x14ac:dyDescent="0.2">
      <c r="A3" s="19"/>
      <c r="B3" s="20" t="s">
        <v>204</v>
      </c>
      <c r="C3" s="21"/>
      <c r="D3" s="22"/>
      <c r="E3" s="23"/>
      <c r="F3" s="18"/>
    </row>
    <row r="4" spans="1:10" s="1" customFormat="1" ht="13.5" customHeight="1" x14ac:dyDescent="0.2">
      <c r="A4" s="10"/>
      <c r="B4" s="3"/>
      <c r="C4" s="15"/>
      <c r="D4" s="16"/>
      <c r="E4" s="24"/>
      <c r="F4" s="18"/>
    </row>
    <row r="5" spans="1:10" s="1" customFormat="1" ht="76.5" x14ac:dyDescent="0.2">
      <c r="A5" s="10"/>
      <c r="B5" s="3" t="s">
        <v>553</v>
      </c>
      <c r="C5" s="7"/>
      <c r="D5" s="25"/>
      <c r="E5" s="9"/>
      <c r="F5" s="11"/>
    </row>
    <row r="6" spans="1:10" s="1" customFormat="1" ht="13.5" customHeight="1" x14ac:dyDescent="0.2">
      <c r="A6" s="10"/>
      <c r="B6" s="3"/>
      <c r="C6" s="15"/>
      <c r="D6" s="16"/>
      <c r="E6" s="24"/>
      <c r="F6" s="18"/>
    </row>
    <row r="7" spans="1:10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10" s="4" customFormat="1" ht="13.5" customHeight="1" x14ac:dyDescent="0.2">
      <c r="A8" s="19"/>
      <c r="B8" s="3"/>
      <c r="C8" s="7"/>
      <c r="D8" s="9"/>
      <c r="E8" s="26"/>
      <c r="F8" s="11"/>
    </row>
    <row r="9" spans="1:10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4" si="0">ROUND((D9*E9),2)</f>
        <v>0</v>
      </c>
      <c r="J9" s="177"/>
    </row>
    <row r="10" spans="1:10" s="4" customFormat="1" ht="13.5" customHeight="1" x14ac:dyDescent="0.2">
      <c r="A10" s="19"/>
      <c r="B10" s="5"/>
      <c r="C10" s="27"/>
      <c r="D10" s="9"/>
      <c r="E10" s="26"/>
      <c r="F10" s="11"/>
    </row>
    <row r="11" spans="1:10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10" s="1" customFormat="1" ht="15" x14ac:dyDescent="0.2">
      <c r="A12" s="10"/>
      <c r="B12" s="28"/>
      <c r="C12" s="27"/>
      <c r="D12" s="9"/>
      <c r="E12" s="26"/>
      <c r="F12" s="11"/>
    </row>
    <row r="13" spans="1:10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10" s="1" customFormat="1" ht="102" x14ac:dyDescent="0.2">
      <c r="A14" s="10"/>
      <c r="B14" s="3" t="s">
        <v>152</v>
      </c>
      <c r="C14" s="7" t="s">
        <v>142</v>
      </c>
      <c r="D14" s="8">
        <v>2</v>
      </c>
      <c r="E14" s="109"/>
      <c r="F14" s="11">
        <f t="shared" si="0"/>
        <v>0</v>
      </c>
    </row>
    <row r="15" spans="1:10" s="1" customFormat="1" ht="15" x14ac:dyDescent="0.2">
      <c r="A15" s="10"/>
      <c r="B15" s="28"/>
      <c r="C15" s="27"/>
      <c r="D15" s="9"/>
      <c r="E15" s="26"/>
      <c r="F15" s="11"/>
    </row>
    <row r="16" spans="1:10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5FYoKA1mNYEyv63oFnHC96cnI2qxcz932gj1xVXhlH+xjlDfaI3jK6dVnDoIfnxaEQaEwzprPFiIYKZrTZqS6w==" saltValue="MIQv7ZUNISOcQTxO3IibwA==" spinCount="100000" sheet="1" objects="1" scenarios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B050"/>
  </sheetPr>
  <dimension ref="A1:F30"/>
  <sheetViews>
    <sheetView topLeftCell="A25" workbookViewId="0">
      <selection activeCell="J24" sqref="J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75.599999999999994" customHeight="1" x14ac:dyDescent="0.2">
      <c r="A3" s="19"/>
      <c r="B3" s="20" t="s">
        <v>205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5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9.6" customHeight="1" x14ac:dyDescent="0.2">
      <c r="A9" s="19">
        <v>2</v>
      </c>
      <c r="B9" s="3" t="s">
        <v>143</v>
      </c>
      <c r="C9" s="7" t="s">
        <v>142</v>
      </c>
      <c r="D9" s="8">
        <v>5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customHeight="1" x14ac:dyDescent="0.2">
      <c r="A12" s="10"/>
      <c r="B12" s="3" t="s">
        <v>467</v>
      </c>
      <c r="C12" s="7" t="s">
        <v>142</v>
      </c>
      <c r="D12" s="8">
        <v>5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3.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CdcmeXp1d4PVVzU0GZf84xwhSMFuvdhcRilc8xV1N+RhWTXtvXiqV4jjqrhk1e2qp1fTjyQ3o7/gL/sieshByA==" saltValue="Feg9B399iremWmUJUrhcNw==" spinCount="100000" sheet="1" objects="1" scenarios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B050"/>
  </sheetPr>
  <dimension ref="A1:F32"/>
  <sheetViews>
    <sheetView topLeftCell="A16" workbookViewId="0">
      <selection activeCell="B20" sqref="B20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206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R/aH76XcuT2okynTOp85BYa5vnBkd6op/Ez5Y40k13xVIoMv0Gj8mFyD0JXJ8IQzZH+Ksu7RFLSAxWgKApjFPw==" saltValue="YXBcXVSLDyyiP1uLXwLmsA==" spinCount="100000" sheet="1" objects="1" scenarios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B050"/>
  </sheetPr>
  <dimension ref="A1:F32"/>
  <sheetViews>
    <sheetView topLeftCell="A13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207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6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JVetZteHxCETt6zyqnLhsfvebW9I+WL+CnYOYfMfDYjpb0tXjdqs65tYY7RNVuJNqSUsqDw1KDFkS5vUAWzJIg==" saltValue="j6Y939x9Yl1MNg+x/A6NuA==" spinCount="100000" sheet="1" objects="1" scenarios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468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8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1" customFormat="1" ht="114.75" x14ac:dyDescent="0.2">
      <c r="A12" s="10"/>
      <c r="B12" s="94" t="s">
        <v>525</v>
      </c>
      <c r="C12" s="7" t="s">
        <v>142</v>
      </c>
      <c r="D12" s="8">
        <v>18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19uDMseb6Mw4xDN7CVpB+I6d9p4/41cFZ2D5JmMOYqPiPb2mWgdqBqqUgLSj5g4owIhhy1eP3CxW5hOFkp4nOw==" saltValue="aCG8ijFuEDiCosJjaNDgmQ==" spinCount="100000" sheet="1" objects="1" scenarios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B050"/>
  </sheetPr>
  <dimension ref="A1:I32"/>
  <sheetViews>
    <sheetView topLeftCell="A19" workbookViewId="0">
      <selection activeCell="E14" sqref="E1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9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9" ht="15.6" customHeight="1" x14ac:dyDescent="0.2">
      <c r="A2" s="10"/>
    </row>
    <row r="3" spans="1:9" s="1" customFormat="1" ht="45" x14ac:dyDescent="0.2">
      <c r="A3" s="19"/>
      <c r="B3" s="20" t="s">
        <v>208</v>
      </c>
      <c r="C3" s="21"/>
      <c r="D3" s="22"/>
      <c r="E3" s="23"/>
      <c r="F3" s="18"/>
    </row>
    <row r="4" spans="1:9" s="1" customFormat="1" ht="13.5" customHeight="1" x14ac:dyDescent="0.2">
      <c r="A4" s="10"/>
      <c r="B4" s="3"/>
      <c r="C4" s="15"/>
      <c r="D4" s="16"/>
      <c r="E4" s="24"/>
      <c r="F4" s="18"/>
    </row>
    <row r="5" spans="1:9" s="1" customFormat="1" ht="76.5" x14ac:dyDescent="0.2">
      <c r="A5" s="10"/>
      <c r="B5" s="3" t="s">
        <v>553</v>
      </c>
      <c r="C5" s="7"/>
      <c r="D5" s="25"/>
      <c r="E5" s="9"/>
      <c r="F5" s="11"/>
    </row>
    <row r="6" spans="1:9" s="1" customFormat="1" ht="13.5" customHeight="1" x14ac:dyDescent="0.2">
      <c r="A6" s="10"/>
      <c r="B6" s="3"/>
      <c r="C6" s="15"/>
      <c r="D6" s="16"/>
      <c r="E6" s="24"/>
      <c r="F6" s="18"/>
    </row>
    <row r="7" spans="1:9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9" s="4" customFormat="1" ht="13.5" customHeight="1" x14ac:dyDescent="0.2">
      <c r="A8" s="19"/>
      <c r="B8" s="3"/>
      <c r="C8" s="7"/>
      <c r="D8" s="9"/>
      <c r="E8" s="26"/>
      <c r="F8" s="11"/>
    </row>
    <row r="9" spans="1:9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4" si="0">ROUND((D9*E9),2)</f>
        <v>0</v>
      </c>
    </row>
    <row r="10" spans="1:9" s="4" customFormat="1" ht="13.5" customHeight="1" x14ac:dyDescent="0.2">
      <c r="A10" s="19"/>
      <c r="B10" s="5"/>
      <c r="C10" s="27"/>
      <c r="D10" s="9"/>
      <c r="E10" s="26"/>
      <c r="F10" s="11"/>
    </row>
    <row r="11" spans="1:9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6</v>
      </c>
      <c r="E11" s="109"/>
      <c r="F11" s="11">
        <f t="shared" si="0"/>
        <v>0</v>
      </c>
      <c r="I11" s="174"/>
    </row>
    <row r="12" spans="1:9" s="1" customFormat="1" ht="15" x14ac:dyDescent="0.2">
      <c r="A12" s="10"/>
      <c r="B12" s="28"/>
      <c r="C12" s="27"/>
      <c r="D12" s="9"/>
      <c r="E12" s="26"/>
      <c r="F12" s="11"/>
    </row>
    <row r="13" spans="1:9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9" s="1" customFormat="1" ht="102" x14ac:dyDescent="0.2">
      <c r="A14" s="10"/>
      <c r="B14" s="94" t="s">
        <v>164</v>
      </c>
      <c r="C14" s="7" t="s">
        <v>142</v>
      </c>
      <c r="D14" s="8">
        <v>8</v>
      </c>
      <c r="E14" s="109"/>
      <c r="F14" s="11">
        <f t="shared" si="0"/>
        <v>0</v>
      </c>
    </row>
    <row r="15" spans="1:9" s="1" customFormat="1" ht="15" x14ac:dyDescent="0.2">
      <c r="A15" s="10"/>
      <c r="B15" s="28"/>
      <c r="C15" s="27"/>
      <c r="D15" s="9"/>
      <c r="E15" s="26"/>
      <c r="F15" s="11"/>
    </row>
    <row r="16" spans="1:9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x+Xy5FUIlkSzBmF4i9SCk6m2hWGRNiJN2+6mY1NJHIE3I/OyZPoPySnm6XImbkv2JK4DTO3o+BxFPv5FyGvQg==" saltValue="XboCY3yzsKHwSnSvHLvgHg==" spinCount="100000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F32"/>
  <sheetViews>
    <sheetView topLeftCell="A25" workbookViewId="0">
      <selection activeCell="F29" sqref="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155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13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70.150000000000006" customHeight="1" x14ac:dyDescent="0.2">
      <c r="A13" s="10">
        <v>4</v>
      </c>
      <c r="B13" s="3" t="s">
        <v>540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150</v>
      </c>
      <c r="C14" s="7" t="s">
        <v>142</v>
      </c>
      <c r="D14" s="8">
        <v>13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DuvqpGC8inLhGuCPr2TT3bi30WwcpT4sJoJ4CcSRJj0GzIu5ehxXiZ0alIJf6xJzUjuTEoPeOWSOM3aGkXyurw==" saltValue="AXTdww37TxLThXDNFDPzdw==" spinCount="100000" sheet="1" objects="1" scenarios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B050"/>
  </sheetPr>
  <dimension ref="A1:F32"/>
  <sheetViews>
    <sheetView topLeftCell="A10" workbookViewId="0">
      <selection activeCell="D16" sqref="D16: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469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70.900000000000006" customHeight="1" x14ac:dyDescent="0.2">
      <c r="A11" s="10">
        <v>3</v>
      </c>
      <c r="B11" s="73" t="s">
        <v>547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vuevaUzJMur3ooqWbVK5V6Q9L4AWLljkVnP96fL8wzVyl1XXJISldVJnZjqI0PAUTDkMQxdB3T8NlFh2wV6USQ==" saltValue="ifkXE/sEFjxCEDYYMS20AQ==" spinCount="100000" sheet="1" objects="1" scenarios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B050"/>
  </sheetPr>
  <dimension ref="A1:F32"/>
  <sheetViews>
    <sheetView topLeftCell="A19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210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WB0Fnd8Ve9DzCi4uEgTsoBWoE5K2erOjcbqe13dZcoNPHYFYQWAsOAeHFSJwAwOfMSYk3VFWoHoC1lJ2xUDXWg==" saltValue="s0ysPgjNdKriVG/a7yAGuw==" spinCount="100000" sheet="1" objects="1" scenarios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0B050"/>
  </sheetPr>
  <dimension ref="A1:F30"/>
  <sheetViews>
    <sheetView topLeftCell="A16" workbookViewId="0">
      <selection activeCell="E23" sqref="E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75.599999999999994" customHeight="1" x14ac:dyDescent="0.2">
      <c r="A3" s="19"/>
      <c r="B3" s="20" t="s">
        <v>211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9.6" customHeight="1" x14ac:dyDescent="0.2">
      <c r="A9" s="19">
        <v>2</v>
      </c>
      <c r="B9" s="3" t="s">
        <v>143</v>
      </c>
      <c r="C9" s="7" t="s">
        <v>142</v>
      </c>
      <c r="D9" s="8">
        <v>23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customHeight="1" x14ac:dyDescent="0.2">
      <c r="A12" s="10"/>
      <c r="B12" s="3" t="s">
        <v>186</v>
      </c>
      <c r="C12" s="7" t="s">
        <v>142</v>
      </c>
      <c r="D12" s="8">
        <v>23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4.4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WAlw5p5E0Zd/XmKxcYr0ry3GlDGlx+vGE0M1A50PN8og1deyhjJ9vZMXp6mhnYjGPEsqmgEyxdbo+kHlKl/9yQ==" saltValue="/FWhSJBQdjdwkiin6HdDow==" spinCount="100000" sheet="1" objects="1" scenarios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B050"/>
  </sheetPr>
  <dimension ref="A1:F30"/>
  <sheetViews>
    <sheetView topLeftCell="A7" workbookViewId="0">
      <selection activeCell="D14" sqref="D14:E14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212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15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15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519</v>
      </c>
      <c r="C12" s="7" t="s">
        <v>142</v>
      </c>
      <c r="D12" s="8">
        <v>15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AIH6pXgGoahDAq8ImayJ/BtBEpxOG2CNygDEeuLF1mRJI73q8O1ZpBBXVPLpuy8Ulx+y/Z9QDiIGKGjJU6qxkQ==" saltValue="shYEQH5P9CuAxJve1AHD+w==" spinCount="100000" sheet="1" objects="1" scenarios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B050"/>
  </sheetPr>
  <dimension ref="A1:H31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213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20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20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20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8" x14ac:dyDescent="0.2">
      <c r="A17" s="77"/>
      <c r="B17" s="73"/>
      <c r="C17" s="75"/>
      <c r="D17" s="65"/>
      <c r="E17" s="68"/>
      <c r="F17" s="66"/>
    </row>
    <row r="18" spans="1:8" ht="76.5" x14ac:dyDescent="0.2">
      <c r="A18" s="77"/>
      <c r="B18" s="73" t="s">
        <v>147</v>
      </c>
      <c r="C18" s="75"/>
      <c r="D18" s="65"/>
      <c r="E18" s="68"/>
      <c r="F18" s="66"/>
    </row>
    <row r="19" spans="1:8" ht="15" x14ac:dyDescent="0.2">
      <c r="A19" s="58"/>
      <c r="B19" s="74"/>
      <c r="C19" s="75"/>
      <c r="D19" s="65"/>
      <c r="E19" s="68"/>
      <c r="F19" s="66"/>
    </row>
    <row r="20" spans="1:8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8" x14ac:dyDescent="0.2">
      <c r="A21" s="58"/>
      <c r="B21" s="59"/>
      <c r="C21" s="75"/>
      <c r="D21" s="65"/>
      <c r="E21" s="68"/>
      <c r="F21" s="66"/>
    </row>
    <row r="22" spans="1:8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8" ht="15" x14ac:dyDescent="0.2">
      <c r="A23" s="78"/>
      <c r="B23" s="79"/>
      <c r="C23" s="71"/>
      <c r="D23" s="76"/>
      <c r="E23" s="72"/>
      <c r="F23" s="80"/>
    </row>
    <row r="24" spans="1:8" ht="15" x14ac:dyDescent="0.2">
      <c r="A24" s="78"/>
      <c r="B24" s="79"/>
      <c r="C24" s="71"/>
      <c r="D24" s="76"/>
      <c r="E24" s="72"/>
      <c r="F24" s="80"/>
    </row>
    <row r="25" spans="1:8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8" ht="13.5" thickTop="1" x14ac:dyDescent="0.2">
      <c r="D26" s="84"/>
    </row>
    <row r="27" spans="1:8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8" ht="13.5" thickTop="1" x14ac:dyDescent="0.2">
      <c r="A28" s="85"/>
      <c r="B28" s="86"/>
      <c r="C28" s="75"/>
      <c r="D28" s="65"/>
      <c r="E28" s="68"/>
      <c r="F28" s="87"/>
    </row>
    <row r="29" spans="1:8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8" ht="13.5" thickTop="1" x14ac:dyDescent="0.2">
      <c r="H30" s="157"/>
    </row>
    <row r="31" spans="1:8" x14ac:dyDescent="0.2">
      <c r="H31" s="157"/>
    </row>
  </sheetData>
  <sheetProtection algorithmName="SHA-512" hashValue="Gf+k8U7ay3CcUWus2/+FjoLbVsoy7zTK1OmKWjcNapDw3QKg5VWKFy2Lr8hkfcIKRd2nJ3n7lvgy4YbhcDdiKQ==" saltValue="DX6Yd87Uit260gmMOmbjcA==" spinCount="100000" sheet="1" objects="1" scenarios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B050"/>
  </sheetPr>
  <dimension ref="A1:F32"/>
  <sheetViews>
    <sheetView topLeftCell="A22" workbookViewId="0">
      <selection activeCell="J23" sqref="J23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214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7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9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164</v>
      </c>
      <c r="C14" s="7" t="s">
        <v>142</v>
      </c>
      <c r="D14" s="8">
        <v>9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sM9lqOeOrPU34o6o7/iqnPiLL9THc/qoXh9cVLbZKYvBuqykHfClsWBJo3fiZyv23EQcIekubfYRWbMtbaKPPg==" saltValue="aK2oylK3enYJnYyC/WlD6w==" spinCount="100000" sheet="1" objects="1" scenarios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00B050"/>
  </sheetPr>
  <dimension ref="A1:F30"/>
  <sheetViews>
    <sheetView topLeftCell="A19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215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9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526</v>
      </c>
      <c r="C12" s="7" t="s">
        <v>142</v>
      </c>
      <c r="D12" s="8">
        <v>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PRsVGw6CnAehzkVlpIbLctfAU/nvu5ppNnG+JHCZFPgyTE+q5FeVhwlUborBZ/Z4jEglWJt4Aq89X6glOs64cg==" saltValue="vvzoMSdbnQvUT8mjpK6Ydw==" spinCount="100000" sheet="1" objects="1" scenarios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B050"/>
  </sheetPr>
  <dimension ref="A1:F30"/>
  <sheetViews>
    <sheetView topLeftCell="A13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470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9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9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9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ti2yZ1miBzY2jnCDoaHszY3xaE+my0iab+1pVXU4pNUEv1y8J1C96Y1RKk2N5MCaZX0rc7EkbGsr1GP3yIJeXg==" saltValue="SNucdEZQuXUI1Mr2SQqvBQ==" spinCount="100000" sheet="1" objects="1" scenarios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00B050"/>
  </sheetPr>
  <dimension ref="A1:F30"/>
  <sheetViews>
    <sheetView topLeftCell="A19" workbookViewId="0">
      <selection activeCell="E23" sqref="E23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471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6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6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Q3Iv2huUWiuscyJ64LTPNDQBI0oCYcmI7i777DlBNvfL2Iogl5KAWuAqmqrC5oJM0OxCpp1THce/6D+nqHD+5g==" saltValue="2wBcALlUkdSEJxXERh0r2g==" spinCount="100000" sheet="1" objects="1" scenarios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B050"/>
  </sheetPr>
  <dimension ref="A1:F30"/>
  <sheetViews>
    <sheetView topLeftCell="A19" workbookViewId="0">
      <selection activeCell="F25" sqref="F25:F27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472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4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4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524</v>
      </c>
      <c r="C12" s="7" t="s">
        <v>142</v>
      </c>
      <c r="D12" s="8">
        <v>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K+bgk6pROx0Se09dPaMLwnAxWF3u9gLuVN8BZzkXCs+LzXDARheoBTul8Az1lMqH9QWCN+Zr7e4ElGEJvz0a2A==" saltValue="AyZxDxyta+UC5bxkhjjMrg==" spinCount="100000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F32"/>
  <sheetViews>
    <sheetView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156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Jn8TwGAmmlqM+WnUBHV9/QXhqCP100foX0vYqmcj4xRZEClfu490I+1rCIg2zmcfnrSHkmyGfWFPrsbr4RkTw==" saltValue="jS4vsLnv7CzpO7PqnRKE2A==" spinCount="100000" sheet="1" objects="1" scenarios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473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84.6" customHeight="1" x14ac:dyDescent="0.2">
      <c r="A11" s="10">
        <v>3</v>
      </c>
      <c r="B11" s="3" t="s">
        <v>548</v>
      </c>
      <c r="C11" s="3"/>
      <c r="D11" s="3"/>
      <c r="E11" s="3"/>
      <c r="F11" s="11"/>
    </row>
    <row r="12" spans="1:6" s="1" customFormat="1" ht="102" x14ac:dyDescent="0.2">
      <c r="A12" s="10"/>
      <c r="B12" s="3" t="s">
        <v>474</v>
      </c>
      <c r="C12" s="7" t="s">
        <v>142</v>
      </c>
      <c r="D12" s="8">
        <v>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 t="s">
        <v>0</v>
      </c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txfxYJayr/aDEKlXWLcVxUL51cYx0wLmlSiZADNi3BAj0kJHZGl0C6qBGJV8Lesvyi3PP0uT+FC1v6TVLTkXNQ==" saltValue="ncH3UCcduagYgt5zcrLALQ==" spinCount="100000" sheet="1" objects="1" scenarios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B050"/>
  </sheetPr>
  <dimension ref="A1:F30"/>
  <sheetViews>
    <sheetView topLeftCell="A16" workbookViewId="0">
      <selection activeCell="F25" sqref="F25:F27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216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166</v>
      </c>
      <c r="C12" s="7" t="s">
        <v>142</v>
      </c>
      <c r="D12" s="8">
        <v>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4.4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ZSseN1xHiIloMZRqkBIRSe9Q/DEt7y1c/7jJ0czTvmLhit4lWtUSzx382kMDBfJzVmFW9GUXQTaFu7GS798TWw==" saltValue="xkdu0IAKT2YyD3NF6eV7mA==" spinCount="100000" sheet="1" objects="1" scenarios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00B050"/>
  </sheetPr>
  <dimension ref="A1:F32"/>
  <sheetViews>
    <sheetView topLeftCell="A19" workbookViewId="0">
      <selection activeCell="B24" sqref="B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75.599999999999994" customHeight="1" x14ac:dyDescent="0.2">
      <c r="A3" s="19"/>
      <c r="B3" s="20" t="s">
        <v>217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9.6" customHeight="1" x14ac:dyDescent="0.2">
      <c r="A9" s="19">
        <v>2</v>
      </c>
      <c r="B9" s="3" t="s">
        <v>143</v>
      </c>
      <c r="C9" s="7" t="s">
        <v>142</v>
      </c>
      <c r="D9" s="8">
        <v>20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4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5</v>
      </c>
      <c r="B13" s="3" t="s">
        <v>539</v>
      </c>
      <c r="C13" s="3"/>
      <c r="D13" s="3"/>
      <c r="E13" s="3"/>
      <c r="F13" s="11"/>
    </row>
    <row r="14" spans="1:6" s="1" customFormat="1" ht="102" customHeight="1" x14ac:dyDescent="0.2">
      <c r="A14" s="10"/>
      <c r="B14" s="3" t="s">
        <v>166</v>
      </c>
      <c r="C14" s="7" t="s">
        <v>142</v>
      </c>
      <c r="D14" s="8">
        <v>20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6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kHTDZoCZqADoMphvx+TMAqIkRLUV7Bjpe3KWhxQ23yK/FmFCP7yIuQqQrK0L+cBKGgKDu2Mah3vQnRwja7py6A==" saltValue="aH4GxrRwYTwhNO4Afj+vRA==" spinCount="100000" sheet="1" objects="1" scenarios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B050"/>
  </sheetPr>
  <dimension ref="A1:F32"/>
  <sheetViews>
    <sheetView topLeftCell="A19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218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145</v>
      </c>
      <c r="C14" s="7" t="s">
        <v>142</v>
      </c>
      <c r="D14" s="8">
        <v>11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jqm5e3ltSwy316xTSfKSC0fk/MgQwo/P/F+/AJ3H5ehE5A4CzQolJhP6NOfCWfFsPHiQ+BWE8anjDG8A+LKqBw==" saltValue="CTBDhPGBada7YUvjD9FmkQ==" spinCount="100000" sheet="1" objects="1" scenarios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00B050"/>
  </sheetPr>
  <dimension ref="A1:F30"/>
  <sheetViews>
    <sheetView topLeftCell="A10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219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26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26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526</v>
      </c>
      <c r="C12" s="7" t="s">
        <v>142</v>
      </c>
      <c r="D12" s="8">
        <v>26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hQrzsGB/eer68vWfj0ltzLlyrgUeLYEWdt+St60WZRczzZMXzF7MZsS2lxNmBfjC3paXle/6tUL+WCLz9RAMHw==" saltValue="jh+49srpVntfamcgil5GNg==" spinCount="100000" sheet="1" objects="1" scenarios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B050"/>
  </sheetPr>
  <dimension ref="A1:F32"/>
  <sheetViews>
    <sheetView topLeftCell="A7" workbookViewId="0">
      <selection activeCell="E15" sqref="E1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475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6" customFormat="1" ht="15.75" customHeight="1" x14ac:dyDescent="0.2">
      <c r="A12" s="10"/>
      <c r="B12" s="30"/>
      <c r="C12" s="30"/>
      <c r="D12" s="30"/>
      <c r="E12" s="30"/>
      <c r="F12" s="11"/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114.75" x14ac:dyDescent="0.2">
      <c r="A14" s="10"/>
      <c r="B14" s="94" t="s">
        <v>527</v>
      </c>
      <c r="C14" s="7" t="s">
        <v>142</v>
      </c>
      <c r="D14" s="8">
        <v>28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4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5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C7iG/1yusmwk39BFJaaEu2Zr/K5HKxrikzj3J01/j9ZGtTyw9dXpRKH/Gyfzko52ChzOqkDeXf1RFyaMkmz2A==" saltValue="JXeN5MRvl8QkGREPTc+v0w==" spinCount="100000" sheet="1" objects="1" scenarios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00B050"/>
  </sheetPr>
  <dimension ref="A1:F30"/>
  <sheetViews>
    <sheetView topLeftCell="A16" workbookViewId="0">
      <selection activeCell="K22" sqref="K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220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6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6</v>
      </c>
      <c r="E9" s="109"/>
      <c r="F9" s="11">
        <f t="shared" ref="F9:F1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221</v>
      </c>
      <c r="C12" s="7" t="s">
        <v>142</v>
      </c>
      <c r="D12" s="8">
        <v>6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>ROUND((D22*E22),2)</f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pkWlEo01Jp3+NpzxoPWhKNN8F34JSWZqFGyMeH4y0cDa3jJR+BmHf1hepMgIRXn+S5nS01jOfxlG0Ut8f5lieg==" saltValue="uIRYd7OIsPicwwsyUuA5UA==" spinCount="100000" sheet="1" objects="1" scenarios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B050"/>
  </sheetPr>
  <dimension ref="A1:K32"/>
  <sheetViews>
    <sheetView topLeftCell="A19" workbookViewId="0">
      <selection activeCell="E24" sqref="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11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11" ht="15.6" customHeight="1" x14ac:dyDescent="0.2">
      <c r="A2" s="10"/>
    </row>
    <row r="3" spans="1:11" s="1" customFormat="1" ht="45" x14ac:dyDescent="0.2">
      <c r="A3" s="19"/>
      <c r="B3" s="20" t="s">
        <v>222</v>
      </c>
      <c r="C3" s="21"/>
      <c r="D3" s="22"/>
      <c r="E3" s="23"/>
      <c r="F3" s="18"/>
    </row>
    <row r="4" spans="1:11" s="1" customFormat="1" ht="13.5" customHeight="1" x14ac:dyDescent="0.2">
      <c r="A4" s="10"/>
      <c r="B4" s="3"/>
      <c r="C4" s="15"/>
      <c r="D4" s="16"/>
      <c r="E4" s="24"/>
      <c r="F4" s="18"/>
    </row>
    <row r="5" spans="1:11" s="1" customFormat="1" ht="76.5" x14ac:dyDescent="0.2">
      <c r="A5" s="10"/>
      <c r="B5" s="3" t="s">
        <v>553</v>
      </c>
      <c r="C5" s="7"/>
      <c r="D5" s="25"/>
      <c r="E5" s="9"/>
      <c r="F5" s="11"/>
    </row>
    <row r="6" spans="1:11" s="1" customFormat="1" ht="13.5" customHeight="1" x14ac:dyDescent="0.2">
      <c r="A6" s="10"/>
      <c r="B6" s="3"/>
      <c r="C6" s="15"/>
      <c r="D6" s="16"/>
      <c r="E6" s="24"/>
      <c r="F6" s="18"/>
    </row>
    <row r="7" spans="1:11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11" s="4" customFormat="1" ht="13.5" customHeight="1" x14ac:dyDescent="0.2">
      <c r="A8" s="19"/>
      <c r="B8" s="3"/>
      <c r="C8" s="7"/>
      <c r="D8" s="9"/>
      <c r="E8" s="26"/>
      <c r="F8" s="175"/>
    </row>
    <row r="9" spans="1:11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11" s="4" customFormat="1" ht="13.5" customHeight="1" x14ac:dyDescent="0.2">
      <c r="A10" s="19"/>
      <c r="B10" s="5"/>
      <c r="C10" s="27"/>
      <c r="D10" s="9"/>
      <c r="E10" s="26"/>
      <c r="F10" s="11"/>
    </row>
    <row r="11" spans="1:11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  <c r="K11" s="176"/>
    </row>
    <row r="12" spans="1:11" ht="15" x14ac:dyDescent="0.2">
      <c r="A12" s="58"/>
      <c r="B12" s="74"/>
      <c r="C12" s="75"/>
      <c r="D12" s="65"/>
      <c r="E12" s="68"/>
      <c r="F12" s="11"/>
    </row>
    <row r="13" spans="1:11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11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11" s="1" customFormat="1" ht="15" x14ac:dyDescent="0.2">
      <c r="A15" s="10"/>
      <c r="B15" s="28"/>
      <c r="C15" s="27"/>
      <c r="D15" s="9"/>
      <c r="E15" s="26"/>
      <c r="F15" s="11"/>
    </row>
    <row r="16" spans="1:11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108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+QRabH+2V+t+kP2Qi6NISYiD55hvWTLD+mAgjCd+Us+rYsDBsAvVBBchOGRwjA2vb9NcR12QBco1HWJdW0XSww==" saltValue="Qljv3Om3YYCzzn01Uu8MmQ==" spinCount="100000" sheet="1" objects="1" scenarios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00B050"/>
  </sheetPr>
  <dimension ref="A1:F32"/>
  <sheetViews>
    <sheetView topLeftCell="A19" workbookViewId="0">
      <selection activeCell="F27" sqref="F27:F2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223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10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14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303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Uo/Gkp7ws6RJPc8aQDBnG7sW5+AVZnvhqsrn+d1VSDs5uiJJEJ+YEaY3slZd/AigNV9XIsneZYardbbY8UM1Kw==" saltValue="TSMQZGI1ao3rO9Xea/ya7Q==" spinCount="100000" sheet="1" objects="1" scenarios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B050"/>
  </sheetPr>
  <dimension ref="A1:F32"/>
  <sheetViews>
    <sheetView topLeftCell="A22" workbookViewId="0">
      <selection activeCell="E9" sqref="E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224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14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GT+8rEy/WDdfPDxe7eUO5ZMOZYTQkg+W6Rk6P1vSo1ncQ3nQ+s223kWMgapvA43t6lQFM76ZVkUmfAvliyGlKw==" saltValue="+RyP0QeewdaxV7XLVDb3AQ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F32"/>
  <sheetViews>
    <sheetView topLeftCell="A10" workbookViewId="0">
      <selection activeCell="D16" sqref="D16:E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157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27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3" t="s">
        <v>545</v>
      </c>
      <c r="C11" s="7" t="s">
        <v>142</v>
      </c>
      <c r="D11" s="8">
        <v>27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145</v>
      </c>
      <c r="C14" s="7" t="s">
        <v>142</v>
      </c>
      <c r="D14" s="8">
        <v>27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.6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YpHC0No9r8TGLUxd1yEcmY2ZYWdMbVjArTNL0K716arOFlOG+8LVMlOtcLMZ6VZ0mw9+TVGRZ0m2kfpW4Pt8vg==" saltValue="BTjJa+0UujTJkKm6x1H34w==" spinCount="100000" sheet="1" objects="1" scenarios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00B050"/>
  </sheetPr>
  <dimension ref="A1:F30"/>
  <sheetViews>
    <sheetView workbookViewId="0">
      <selection activeCell="E9" sqref="E9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225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14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14</v>
      </c>
      <c r="E9" s="171"/>
      <c r="F9" s="66">
        <f t="shared" ref="F9:F14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528</v>
      </c>
      <c r="C12" s="7" t="s">
        <v>142</v>
      </c>
      <c r="D12" s="8">
        <v>14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>ROUND((D22*E22),2)</f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uXCuKND/zCHRg1KFVFEC9cy6g+TmVe1e5khC3FZFlSZ62kYH2phx6eOOTqjQUZY6N6qXn9xBD7NhjDCqdKHSpg==" saltValue="3j8fkEP4ULiWQGPEyYjMWQ==" spinCount="100000" sheet="1" objects="1" scenarios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00B050"/>
  </sheetPr>
  <dimension ref="A1:F30"/>
  <sheetViews>
    <sheetView topLeftCell="A17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226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20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20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20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ht="164.45" customHeight="1" x14ac:dyDescent="0.2">
      <c r="A20" s="58">
        <v>5</v>
      </c>
      <c r="B20" s="73" t="s">
        <v>556</v>
      </c>
      <c r="C20" s="63" t="s">
        <v>142</v>
      </c>
      <c r="D20" s="4">
        <v>1</v>
      </c>
      <c r="E20" s="171"/>
      <c r="F20" s="66">
        <f t="shared" si="0"/>
        <v>0</v>
      </c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6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rsQml/EAJ6Bmh/JjcHYXc1EmZrOdqclYqd0OE8UfsQ5OAcozVWNwHYd3jdcMpmCDGCHhnM+kcnQ/+ze1SIvLYA==" saltValue="ovrFWcDsas+19aWOvbsn5w==" spinCount="100000" sheet="1" objects="1" scenarios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00B050"/>
  </sheetPr>
  <dimension ref="A1:F32"/>
  <sheetViews>
    <sheetView topLeftCell="A13" workbookViewId="0">
      <selection activeCell="K16" sqref="K16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227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28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28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145</v>
      </c>
      <c r="C14" s="7" t="s">
        <v>142</v>
      </c>
      <c r="D14" s="8">
        <v>28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qKbmC85eTdyAWXGXUodi/LvRXnCyycXOL5RlulRdQoDrp5fZEMlQnRcimsoBPKkniuOqkdIrnBc6Z6ajPmqwEg==" saltValue="X7W9Zj9WpgOrEvXkuqx7uQ==" spinCount="100000" sheet="1" objects="1" scenarios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00B050"/>
  </sheetPr>
  <dimension ref="A1:F30"/>
  <sheetViews>
    <sheetView topLeftCell="A11" workbookViewId="0">
      <selection activeCell="J21" sqref="J21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228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25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25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25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r0HHyGv9bsmljXaKcFVL5EN8x7muQgkVC0FFj8+OgNWV7MOy6JOFIUvLZtpcFH5LoJKxdPreZvtsBUhYLRxb5w==" saltValue="QL+GjSQXWqWO6rpMo3lOZQ==" spinCount="100000" sheet="1" objects="1" scenarios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00B050"/>
  </sheetPr>
  <dimension ref="A1:F32"/>
  <sheetViews>
    <sheetView topLeftCell="A19" workbookViewId="0">
      <selection activeCell="B24" sqref="B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229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rOOHb1X8yjoYttanxPJAnvdo16IBhQAUqUDmteBsVZGZKp7GQ3PuwxtyPZ0qc9F8hAaaN6T8LxQemBZFUjS9lA==" saltValue="a7q94O9VbFHt5B67jpds1g==" spinCount="100000" sheet="1" objects="1" scenarios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00B050"/>
  </sheetPr>
  <dimension ref="A1:F30"/>
  <sheetViews>
    <sheetView topLeftCell="A19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230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476</v>
      </c>
      <c r="C12" s="7" t="s">
        <v>142</v>
      </c>
      <c r="D12" s="8">
        <v>2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XFO80dBSkDN+KlkHGOA8zkfuwWDdkE1psjUeWFxisEZfAgD1DKhf7Nan0MJUG0TAj1kmoO8+Yfpy7anmm3GLFw==" saltValue="dCxthiGKUWelv1jCEaljcA==" spinCount="100000" sheet="1" objects="1" scenarios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00B050"/>
  </sheetPr>
  <dimension ref="A1:F30"/>
  <sheetViews>
    <sheetView topLeftCell="A10" workbookViewId="0">
      <selection activeCell="E12" sqref="E1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94" t="s">
        <v>467</v>
      </c>
      <c r="C12" s="7" t="s">
        <v>142</v>
      </c>
      <c r="D12" s="8">
        <v>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YcSUD9oB6F3pKdNkCMNtiMgNg5ujt5JjwBbm0x/G5yKE7w7gFwX6bVNOxp16sOnkjJKZOVFWvcy0EK/k/mFS+w==" saltValue="TztObeA5GU2ewKXVTYhM6A==" spinCount="100000" sheet="1" objects="1" scenarios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232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467</v>
      </c>
      <c r="C12" s="7" t="s">
        <v>142</v>
      </c>
      <c r="D12" s="8">
        <v>1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rrJHG3iKB54weOObXZ+uMHssiuMevJHrQnYH+MHI0/doV9LjIRDWBAeWLkIk/bA7I5/TfprXkn93ozH++6IktQ==" saltValue="NaCrftTmEjH/nkeXfky6fw==" spinCount="100000" sheet="1" objects="1" scenarios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00B050"/>
  </sheetPr>
  <dimension ref="A1:F32"/>
  <sheetViews>
    <sheetView topLeftCell="A7" workbookViewId="0">
      <selection activeCell="E9" sqref="E9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166</v>
      </c>
      <c r="C14" s="7" t="s">
        <v>142</v>
      </c>
      <c r="D14" s="8">
        <v>4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XGrvndQKUGe/0Dsu4+nI9iYz290mx0lJ7Nf2c4KKvRqCHqkvhSpfGVLLrtlbG8NqhP15SA3UsfihyfibC66Wow==" saltValue="fW4ZEvoVJujnwuqCDItQ0A==" spinCount="100000" sheet="1" objects="1" scenarios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00B050"/>
  </sheetPr>
  <dimension ref="A1:F30"/>
  <sheetViews>
    <sheetView topLeftCell="A19" workbookViewId="0">
      <selection activeCell="E22" sqref="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234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5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5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523</v>
      </c>
      <c r="C12" s="7" t="s">
        <v>142</v>
      </c>
      <c r="D12" s="8">
        <v>5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66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Pqf7mlLYkhN7RX8JWEt6i0lsoeohePSVmoXPyvrcxZe6GSzo7r+Iyn0v4Q5+lzN+BfGNlMiSVORFI7kM3OEzkA==" saltValue="NXosRvj9jfX4I6fy0AuHxw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F32"/>
  <sheetViews>
    <sheetView topLeftCell="A23" workbookViewId="0">
      <selection activeCell="F31" sqref="F31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60" x14ac:dyDescent="0.2">
      <c r="A3" s="19"/>
      <c r="B3" s="20" t="s">
        <v>158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6.45" customHeight="1" x14ac:dyDescent="0.2">
      <c r="A11" s="10">
        <v>3</v>
      </c>
      <c r="B11" s="3" t="s">
        <v>545</v>
      </c>
      <c r="C11" s="7" t="s">
        <v>142</v>
      </c>
      <c r="D11" s="8">
        <v>20</v>
      </c>
      <c r="E11" s="109"/>
      <c r="F11" s="11">
        <f t="shared" si="0"/>
        <v>0</v>
      </c>
    </row>
    <row r="12" spans="1:6" s="1" customFormat="1" ht="15" x14ac:dyDescent="0.2">
      <c r="A12" s="10"/>
      <c r="B12" s="28"/>
      <c r="C12" s="27"/>
      <c r="D12" s="9"/>
      <c r="E12" s="26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179</v>
      </c>
      <c r="C14" s="7" t="s">
        <v>142</v>
      </c>
      <c r="D14" s="8">
        <v>20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ht="164.45" customHeight="1" x14ac:dyDescent="0.2">
      <c r="A22" s="10">
        <v>6</v>
      </c>
      <c r="B22" s="3" t="s">
        <v>556</v>
      </c>
      <c r="C22" s="7" t="s">
        <v>142</v>
      </c>
      <c r="D22" s="25">
        <v>1</v>
      </c>
      <c r="E22" s="109"/>
      <c r="F22" s="11">
        <f t="shared" si="0"/>
        <v>0</v>
      </c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7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aWeNnbai6OBl31Pye+scGIMdNKY4V4l1DsW4gPczRzs6vmL7S44C/bLHAr05qVNm8Y4F9yoSPF1pFavHJccAiQ==" saltValue="1q2OitwwzH1Mlv4T1cpl/A==" spinCount="100000" sheet="1" objects="1" scenarios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00B050"/>
  </sheetPr>
  <dimension ref="A1:F32"/>
  <sheetViews>
    <sheetView topLeftCell="A13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235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1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152</v>
      </c>
      <c r="C14" s="7" t="s">
        <v>142</v>
      </c>
      <c r="D14" s="8">
        <v>1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3DVfaMK7DGF3el1sDzEzSmldCX2pE90ONBpCkVtTH+t6f+k5ZWV+glYv8YGjB4AkARacbKZZQ7z0I+xANAw6LQ==" saltValue="kHiBmGGMMvDtWf7q6HRBJA==" spinCount="100000" sheet="1" objects="1" scenarios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00B050"/>
  </sheetPr>
  <dimension ref="A1:F30"/>
  <sheetViews>
    <sheetView topLeftCell="A10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9.2851562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9.2851562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9.2851562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9.2851562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9.2851562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9.2851562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9.2851562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9.2851562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9.2851562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9.2851562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9.2851562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9.2851562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9.2851562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9.2851562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9.2851562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9.2851562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9.2851562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9.2851562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9.2851562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9.2851562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9.2851562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9.2851562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9.2851562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9.2851562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9.2851562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9.2851562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9.2851562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9.2851562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9.2851562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9.2851562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9.2851562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9.2851562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9.2851562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9.2851562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9.2851562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9.2851562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9.2851562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9.2851562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9.2851562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9.2851562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9.2851562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9.2851562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9.2851562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9.2851562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9.2851562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9.2851562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9.2851562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9.2851562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9.2851562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9.2851562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9.2851562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9.2851562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9.2851562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9.2851562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9.2851562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9.2851562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9.2851562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9.2851562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9.2851562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9.2851562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9.2851562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9.2851562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9.2851562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9.2851562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45" x14ac:dyDescent="0.2">
      <c r="A3" s="53"/>
      <c r="B3" s="54" t="s">
        <v>477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76.5" x14ac:dyDescent="0.2">
      <c r="A7" s="58">
        <v>1</v>
      </c>
      <c r="B7" s="3" t="s">
        <v>173</v>
      </c>
      <c r="C7" s="63" t="s">
        <v>142</v>
      </c>
      <c r="D7" s="67">
        <v>3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3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529</v>
      </c>
      <c r="C12" s="7" t="s">
        <v>142</v>
      </c>
      <c r="D12" s="8">
        <v>3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AmDXR82+JLwDk94P3W2hNCoQqNiMnC0ENP0jZ5fXLFiJF6En4eCasbRlfg3uji8yAbnaWAMV+z2P1RrAZBSqIw==" saltValue="ctF/7G65ijsW4iwuOB5PVA==" spinCount="100000" sheet="1" objects="1" scenarios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00B050"/>
  </sheetPr>
  <dimension ref="A1:F30"/>
  <sheetViews>
    <sheetView topLeftCell="A13" workbookViewId="0">
      <selection activeCell="E15" sqref="E15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478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544</v>
      </c>
      <c r="C11" s="3"/>
      <c r="D11" s="3"/>
      <c r="E11" s="3"/>
      <c r="F11" s="11"/>
    </row>
    <row r="12" spans="1:6" s="1" customFormat="1" ht="114.75" x14ac:dyDescent="0.2">
      <c r="A12" s="10"/>
      <c r="B12" s="94" t="s">
        <v>530</v>
      </c>
      <c r="C12" s="7" t="s">
        <v>142</v>
      </c>
      <c r="D12" s="8">
        <v>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XDI/vR9cCqh+cZUqT8h8YmQTK0k0Ur1d83W68YjR9L28nHuhRRnaIE44kyVcAHtBp8ewKijiQNCKjYJNdWa6ZQ==" saltValue="RVHFXHI8b+i+qLRUpBwwKQ==" spinCount="100000" sheet="1" objects="1" scenarios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00B050"/>
  </sheetPr>
  <dimension ref="A1:F30"/>
  <sheetViews>
    <sheetView topLeftCell="A13" workbookViewId="0">
      <selection activeCell="L20" sqref="L20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236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19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19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237</v>
      </c>
      <c r="C12" s="7" t="s">
        <v>142</v>
      </c>
      <c r="D12" s="8">
        <v>19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zRESRvPwPIxMFhZldCYG30EmM6XKdO142Uh9c5e4wnqAgdNk9igN2FeGZGUoiOyS/lbg2PIQLhWJKAA1xE6w+Q==" saltValue="wEGOyW72tFplO5MPI0kBZQ==" spinCount="100000" sheet="1" objects="1" scenarios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00B050"/>
  </sheetPr>
  <dimension ref="A1:F30"/>
  <sheetViews>
    <sheetView topLeftCell="A13" workbookViewId="0">
      <selection activeCell="K22" sqref="K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238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8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8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94" t="s">
        <v>531</v>
      </c>
      <c r="C12" s="7" t="s">
        <v>142</v>
      </c>
      <c r="D12" s="8">
        <v>8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B7RH6BsPSZj1fBmmZpcSjcJ6pmzpAeYnqueW8sDFBpzdH+W51kplqYiD45UTVhMeBQrpIUH5fgPU3k/f3kPVeQ==" saltValue="qFL7aRuIMS4TZIdFAtOCWA==" spinCount="100000" sheet="1" objects="1" scenarios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00B050"/>
  </sheetPr>
  <dimension ref="A1:F30"/>
  <sheetViews>
    <sheetView topLeftCell="A10" workbookViewId="0">
      <selection activeCell="D22" sqref="D22:E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239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9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240</v>
      </c>
      <c r="C12" s="7" t="s">
        <v>142</v>
      </c>
      <c r="D12" s="8">
        <v>9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x14ac:dyDescent="0.2">
      <c r="A20" s="10" t="s">
        <v>0</v>
      </c>
      <c r="B20" s="3" t="s">
        <v>0</v>
      </c>
      <c r="C20" s="7" t="s">
        <v>0</v>
      </c>
      <c r="D20" s="25" t="s">
        <v>0</v>
      </c>
      <c r="E20" s="9"/>
      <c r="F20" s="11"/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5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fVBEhdFqeCGwMuSqqzx3RgtkYPO8MrsoQUgU00xfMW7A/uM7Bm5avxgAQiR3EY1YP+1Bhmw5D/+55UoZEbTp2w==" saltValue="f0nmxUX6lhKdJ/HClX57SA==" spinCount="100000" sheet="1" objects="1" scenarios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00B050"/>
  </sheetPr>
  <dimension ref="A1:F30"/>
  <sheetViews>
    <sheetView topLeftCell="A13" workbookViewId="0">
      <selection activeCell="F22" sqref="F22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9.2851562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9.2851562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9.2851562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9.2851562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9.2851562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9.2851562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9.2851562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9.2851562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9.2851562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9.2851562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9.2851562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9.2851562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9.2851562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9.2851562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9.2851562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9.2851562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9.2851562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9.2851562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9.2851562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9.2851562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9.2851562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9.2851562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9.2851562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9.2851562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9.2851562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9.2851562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9.2851562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9.2851562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9.2851562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9.2851562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9.2851562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9.2851562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9.2851562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9.2851562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9.2851562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9.2851562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9.2851562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9.2851562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9.2851562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9.2851562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9.2851562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9.2851562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9.2851562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9.2851562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9.2851562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9.2851562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9.2851562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9.2851562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9.2851562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9.2851562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9.2851562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9.2851562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9.2851562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9.2851562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9.2851562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9.2851562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9.2851562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9.2851562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9.2851562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9.2851562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9.2851562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9.2851562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9.2851562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9.2851562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241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24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24</v>
      </c>
      <c r="E9" s="109"/>
      <c r="F9" s="11">
        <f t="shared" ref="F9:F22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69.599999999999994" customHeight="1" x14ac:dyDescent="0.2">
      <c r="A11" s="10">
        <v>3</v>
      </c>
      <c r="B11" s="3" t="s">
        <v>539</v>
      </c>
      <c r="C11" s="3"/>
      <c r="D11" s="3"/>
      <c r="E11" s="3"/>
      <c r="F11" s="11"/>
    </row>
    <row r="12" spans="1:6" s="1" customFormat="1" ht="102" x14ac:dyDescent="0.2">
      <c r="A12" s="10"/>
      <c r="B12" s="3" t="s">
        <v>242</v>
      </c>
      <c r="C12" s="7" t="s">
        <v>142</v>
      </c>
      <c r="D12" s="8">
        <v>24</v>
      </c>
      <c r="E12" s="109"/>
      <c r="F12" s="11">
        <f t="shared" si="0"/>
        <v>0</v>
      </c>
    </row>
    <row r="13" spans="1:6" s="1" customFormat="1" ht="15" x14ac:dyDescent="0.2">
      <c r="A13" s="10"/>
      <c r="B13" s="28"/>
      <c r="C13" s="27"/>
      <c r="D13" s="9"/>
      <c r="E13" s="26"/>
      <c r="F13" s="11"/>
    </row>
    <row r="14" spans="1:6" s="1" customFormat="1" ht="76.5" x14ac:dyDescent="0.2">
      <c r="A14" s="10">
        <v>4</v>
      </c>
      <c r="B14" s="3" t="s">
        <v>557</v>
      </c>
      <c r="C14" s="7" t="s">
        <v>142</v>
      </c>
      <c r="D14" s="25">
        <v>1</v>
      </c>
      <c r="E14" s="109"/>
      <c r="F14" s="11">
        <f t="shared" si="0"/>
        <v>0</v>
      </c>
    </row>
    <row r="15" spans="1:6" s="1" customFormat="1" x14ac:dyDescent="0.2">
      <c r="A15" s="10"/>
      <c r="B15" s="3"/>
      <c r="C15" s="27"/>
      <c r="D15" s="9"/>
      <c r="E15" s="26"/>
      <c r="F15" s="11"/>
    </row>
    <row r="16" spans="1:6" s="1" customFormat="1" x14ac:dyDescent="0.2">
      <c r="A16" s="29"/>
      <c r="B16" s="3" t="s">
        <v>146</v>
      </c>
      <c r="C16" s="27"/>
      <c r="D16" s="9"/>
      <c r="E16" s="26"/>
      <c r="F16" s="11"/>
    </row>
    <row r="17" spans="1:6" s="1" customFormat="1" x14ac:dyDescent="0.2">
      <c r="A17" s="29"/>
      <c r="B17" s="3"/>
      <c r="C17" s="27"/>
      <c r="D17" s="9"/>
      <c r="E17" s="26"/>
      <c r="F17" s="11"/>
    </row>
    <row r="18" spans="1:6" s="1" customFormat="1" ht="76.5" x14ac:dyDescent="0.2">
      <c r="A18" s="29"/>
      <c r="B18" s="3" t="s">
        <v>147</v>
      </c>
      <c r="C18" s="27"/>
      <c r="D18" s="9"/>
      <c r="E18" s="26"/>
      <c r="F18" s="11"/>
    </row>
    <row r="19" spans="1:6" s="1" customFormat="1" ht="15" x14ac:dyDescent="0.2">
      <c r="A19" s="10"/>
      <c r="B19" s="28"/>
      <c r="C19" s="27"/>
      <c r="D19" s="9"/>
      <c r="E19" s="26"/>
      <c r="F19" s="11"/>
    </row>
    <row r="20" spans="1:6" s="1" customFormat="1" ht="165" customHeight="1" x14ac:dyDescent="0.2">
      <c r="A20" s="10">
        <v>5</v>
      </c>
      <c r="B20" s="3" t="s">
        <v>556</v>
      </c>
      <c r="C20" s="7" t="s">
        <v>142</v>
      </c>
      <c r="D20" s="25">
        <v>1</v>
      </c>
      <c r="E20" s="109"/>
      <c r="F20" s="11">
        <f t="shared" si="0"/>
        <v>0</v>
      </c>
    </row>
    <row r="21" spans="1:6" s="1" customFormat="1" x14ac:dyDescent="0.2">
      <c r="A21" s="10"/>
      <c r="B21" s="3"/>
      <c r="C21" s="27"/>
      <c r="D21" s="9"/>
      <c r="E21" s="26"/>
      <c r="F21" s="11"/>
    </row>
    <row r="22" spans="1:6" s="1" customFormat="1" ht="38.25" x14ac:dyDescent="0.2">
      <c r="A22" s="10">
        <v>6</v>
      </c>
      <c r="B22" s="3" t="s">
        <v>148</v>
      </c>
      <c r="C22" s="7" t="s">
        <v>142</v>
      </c>
      <c r="D22" s="25">
        <v>1</v>
      </c>
      <c r="E22" s="109"/>
      <c r="F22" s="11">
        <f t="shared" si="0"/>
        <v>0</v>
      </c>
    </row>
    <row r="23" spans="1:6" ht="15" x14ac:dyDescent="0.2">
      <c r="A23" s="30"/>
      <c r="B23" s="31"/>
      <c r="C23" s="27"/>
      <c r="D23" s="9"/>
      <c r="E23" s="26"/>
      <c r="F23" s="32"/>
    </row>
    <row r="24" spans="1:6" ht="15" x14ac:dyDescent="0.2">
      <c r="A24" s="30"/>
      <c r="B24" s="31"/>
      <c r="C24" s="27"/>
      <c r="D24" s="9"/>
      <c r="E24" s="26"/>
      <c r="F24" s="32"/>
    </row>
    <row r="25" spans="1:6" ht="13.5" thickBot="1" x14ac:dyDescent="0.25">
      <c r="B25" s="34" t="s">
        <v>1</v>
      </c>
      <c r="C25" s="97"/>
      <c r="D25" s="98"/>
      <c r="E25" s="99"/>
      <c r="F25" s="100">
        <f>ROUND(SUM(F7:F22),2)</f>
        <v>0</v>
      </c>
    </row>
    <row r="26" spans="1:6" ht="13.5" thickTop="1" x14ac:dyDescent="0.2">
      <c r="D26" s="36"/>
    </row>
    <row r="27" spans="1:6" ht="13.5" thickBot="1" x14ac:dyDescent="0.25">
      <c r="B27" s="104" t="s">
        <v>2</v>
      </c>
      <c r="C27" s="105"/>
      <c r="D27" s="106"/>
      <c r="E27" s="107"/>
      <c r="F27" s="100">
        <f>ROUND((F25*0.25),2)</f>
        <v>0</v>
      </c>
    </row>
    <row r="28" spans="1:6" ht="13.5" thickTop="1" x14ac:dyDescent="0.2">
      <c r="A28" s="30"/>
      <c r="B28" s="37"/>
      <c r="C28" s="27"/>
      <c r="D28" s="9"/>
      <c r="E28" s="26"/>
      <c r="F28" s="38"/>
    </row>
    <row r="29" spans="1:6" ht="13.5" thickBot="1" x14ac:dyDescent="0.25">
      <c r="A29" s="30"/>
      <c r="B29" s="34" t="s">
        <v>3</v>
      </c>
      <c r="C29" s="101"/>
      <c r="D29" s="102"/>
      <c r="E29" s="103"/>
      <c r="F29" s="100">
        <f>ROUND(SUM(F25:F27),2)</f>
        <v>0</v>
      </c>
    </row>
    <row r="30" spans="1:6" ht="13.5" thickTop="1" x14ac:dyDescent="0.2">
      <c r="A30" s="30"/>
      <c r="B30" s="39"/>
      <c r="C30" s="27"/>
      <c r="D30" s="9"/>
      <c r="E30" s="26"/>
      <c r="F30" s="35"/>
    </row>
  </sheetData>
  <sheetProtection algorithmName="SHA-512" hashValue="h2hUo7SQKlz4KDL8ClTCEk/nP0droEwGlYwnsPx5j4qBxa3bS0dl5IUUmKCmxBuJ1HHoJ1piJC1ISXcB/p8WHw==" saltValue="b/IvDk/JEfTlEWir3BAymQ==" spinCount="100000" sheet="1" objects="1" scenarios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00B050"/>
  </sheetPr>
  <dimension ref="A1:F32"/>
  <sheetViews>
    <sheetView topLeftCell="A16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243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9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10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7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94" t="s">
        <v>467</v>
      </c>
      <c r="C14" s="7" t="s">
        <v>142</v>
      </c>
      <c r="D14" s="8">
        <v>10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H9F6F7v4JwuJdFHyqjvEkm8sC0fG4fg2ef6rgB803H5XmByrr1EHW+jX7HL5HHrcFixGICkeyz8QkWOnehWo9A==" saltValue="Ac863wghFW89w3Dx82qyWA==" spinCount="100000" sheet="1" objects="1" scenarios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00B050"/>
  </sheetPr>
  <dimension ref="A1:F32"/>
  <sheetViews>
    <sheetView topLeftCell="A13" workbookViewId="0">
      <selection activeCell="D24" sqref="D24:E24"/>
    </sheetView>
  </sheetViews>
  <sheetFormatPr defaultRowHeight="12.75" x14ac:dyDescent="0.2"/>
  <cols>
    <col min="1" max="1" width="7" style="33" customWidth="1"/>
    <col min="2" max="2" width="52.140625" style="3" bestFit="1" customWidth="1"/>
    <col min="3" max="3" width="7.85546875" style="15" customWidth="1"/>
    <col min="4" max="4" width="11" style="16" customWidth="1"/>
    <col min="5" max="5" width="12.7109375" style="17" customWidth="1"/>
    <col min="6" max="6" width="23.28515625" style="18" customWidth="1"/>
    <col min="7" max="242" width="8.85546875" style="2"/>
    <col min="243" max="243" width="7" style="2" customWidth="1"/>
    <col min="244" max="244" width="52.140625" style="2" bestFit="1" customWidth="1"/>
    <col min="245" max="245" width="7.85546875" style="2" customWidth="1"/>
    <col min="246" max="246" width="11" style="2" customWidth="1"/>
    <col min="247" max="247" width="12.7109375" style="2" customWidth="1"/>
    <col min="248" max="248" width="23.28515625" style="2" customWidth="1"/>
    <col min="249" max="498" width="8.85546875" style="2"/>
    <col min="499" max="499" width="7" style="2" customWidth="1"/>
    <col min="500" max="500" width="52.140625" style="2" bestFit="1" customWidth="1"/>
    <col min="501" max="501" width="7.85546875" style="2" customWidth="1"/>
    <col min="502" max="502" width="11" style="2" customWidth="1"/>
    <col min="503" max="503" width="12.7109375" style="2" customWidth="1"/>
    <col min="504" max="504" width="23.28515625" style="2" customWidth="1"/>
    <col min="505" max="754" width="8.85546875" style="2"/>
    <col min="755" max="755" width="7" style="2" customWidth="1"/>
    <col min="756" max="756" width="52.140625" style="2" bestFit="1" customWidth="1"/>
    <col min="757" max="757" width="7.85546875" style="2" customWidth="1"/>
    <col min="758" max="758" width="11" style="2" customWidth="1"/>
    <col min="759" max="759" width="12.7109375" style="2" customWidth="1"/>
    <col min="760" max="760" width="23.28515625" style="2" customWidth="1"/>
    <col min="761" max="1010" width="8.85546875" style="2"/>
    <col min="1011" max="1011" width="7" style="2" customWidth="1"/>
    <col min="1012" max="1012" width="52.140625" style="2" bestFit="1" customWidth="1"/>
    <col min="1013" max="1013" width="7.85546875" style="2" customWidth="1"/>
    <col min="1014" max="1014" width="11" style="2" customWidth="1"/>
    <col min="1015" max="1015" width="12.7109375" style="2" customWidth="1"/>
    <col min="1016" max="1016" width="23.28515625" style="2" customWidth="1"/>
    <col min="1017" max="1266" width="8.85546875" style="2"/>
    <col min="1267" max="1267" width="7" style="2" customWidth="1"/>
    <col min="1268" max="1268" width="52.140625" style="2" bestFit="1" customWidth="1"/>
    <col min="1269" max="1269" width="7.85546875" style="2" customWidth="1"/>
    <col min="1270" max="1270" width="11" style="2" customWidth="1"/>
    <col min="1271" max="1271" width="12.7109375" style="2" customWidth="1"/>
    <col min="1272" max="1272" width="23.28515625" style="2" customWidth="1"/>
    <col min="1273" max="1522" width="8.85546875" style="2"/>
    <col min="1523" max="1523" width="7" style="2" customWidth="1"/>
    <col min="1524" max="1524" width="52.140625" style="2" bestFit="1" customWidth="1"/>
    <col min="1525" max="1525" width="7.85546875" style="2" customWidth="1"/>
    <col min="1526" max="1526" width="11" style="2" customWidth="1"/>
    <col min="1527" max="1527" width="12.7109375" style="2" customWidth="1"/>
    <col min="1528" max="1528" width="23.28515625" style="2" customWidth="1"/>
    <col min="1529" max="1778" width="8.85546875" style="2"/>
    <col min="1779" max="1779" width="7" style="2" customWidth="1"/>
    <col min="1780" max="1780" width="52.140625" style="2" bestFit="1" customWidth="1"/>
    <col min="1781" max="1781" width="7.85546875" style="2" customWidth="1"/>
    <col min="1782" max="1782" width="11" style="2" customWidth="1"/>
    <col min="1783" max="1783" width="12.7109375" style="2" customWidth="1"/>
    <col min="1784" max="1784" width="23.28515625" style="2" customWidth="1"/>
    <col min="1785" max="2034" width="8.85546875" style="2"/>
    <col min="2035" max="2035" width="7" style="2" customWidth="1"/>
    <col min="2036" max="2036" width="52.140625" style="2" bestFit="1" customWidth="1"/>
    <col min="2037" max="2037" width="7.85546875" style="2" customWidth="1"/>
    <col min="2038" max="2038" width="11" style="2" customWidth="1"/>
    <col min="2039" max="2039" width="12.7109375" style="2" customWidth="1"/>
    <col min="2040" max="2040" width="23.28515625" style="2" customWidth="1"/>
    <col min="2041" max="2290" width="8.85546875" style="2"/>
    <col min="2291" max="2291" width="7" style="2" customWidth="1"/>
    <col min="2292" max="2292" width="52.140625" style="2" bestFit="1" customWidth="1"/>
    <col min="2293" max="2293" width="7.85546875" style="2" customWidth="1"/>
    <col min="2294" max="2294" width="11" style="2" customWidth="1"/>
    <col min="2295" max="2295" width="12.7109375" style="2" customWidth="1"/>
    <col min="2296" max="2296" width="23.28515625" style="2" customWidth="1"/>
    <col min="2297" max="2546" width="8.85546875" style="2"/>
    <col min="2547" max="2547" width="7" style="2" customWidth="1"/>
    <col min="2548" max="2548" width="52.140625" style="2" bestFit="1" customWidth="1"/>
    <col min="2549" max="2549" width="7.85546875" style="2" customWidth="1"/>
    <col min="2550" max="2550" width="11" style="2" customWidth="1"/>
    <col min="2551" max="2551" width="12.7109375" style="2" customWidth="1"/>
    <col min="2552" max="2552" width="23.28515625" style="2" customWidth="1"/>
    <col min="2553" max="2802" width="8.85546875" style="2"/>
    <col min="2803" max="2803" width="7" style="2" customWidth="1"/>
    <col min="2804" max="2804" width="52.140625" style="2" bestFit="1" customWidth="1"/>
    <col min="2805" max="2805" width="7.85546875" style="2" customWidth="1"/>
    <col min="2806" max="2806" width="11" style="2" customWidth="1"/>
    <col min="2807" max="2807" width="12.7109375" style="2" customWidth="1"/>
    <col min="2808" max="2808" width="23.28515625" style="2" customWidth="1"/>
    <col min="2809" max="3058" width="8.85546875" style="2"/>
    <col min="3059" max="3059" width="7" style="2" customWidth="1"/>
    <col min="3060" max="3060" width="52.140625" style="2" bestFit="1" customWidth="1"/>
    <col min="3061" max="3061" width="7.85546875" style="2" customWidth="1"/>
    <col min="3062" max="3062" width="11" style="2" customWidth="1"/>
    <col min="3063" max="3063" width="12.7109375" style="2" customWidth="1"/>
    <col min="3064" max="3064" width="23.28515625" style="2" customWidth="1"/>
    <col min="3065" max="3314" width="8.85546875" style="2"/>
    <col min="3315" max="3315" width="7" style="2" customWidth="1"/>
    <col min="3316" max="3316" width="52.140625" style="2" bestFit="1" customWidth="1"/>
    <col min="3317" max="3317" width="7.85546875" style="2" customWidth="1"/>
    <col min="3318" max="3318" width="11" style="2" customWidth="1"/>
    <col min="3319" max="3319" width="12.7109375" style="2" customWidth="1"/>
    <col min="3320" max="3320" width="23.28515625" style="2" customWidth="1"/>
    <col min="3321" max="3570" width="8.85546875" style="2"/>
    <col min="3571" max="3571" width="7" style="2" customWidth="1"/>
    <col min="3572" max="3572" width="52.140625" style="2" bestFit="1" customWidth="1"/>
    <col min="3573" max="3573" width="7.85546875" style="2" customWidth="1"/>
    <col min="3574" max="3574" width="11" style="2" customWidth="1"/>
    <col min="3575" max="3575" width="12.7109375" style="2" customWidth="1"/>
    <col min="3576" max="3576" width="23.28515625" style="2" customWidth="1"/>
    <col min="3577" max="3826" width="8.85546875" style="2"/>
    <col min="3827" max="3827" width="7" style="2" customWidth="1"/>
    <col min="3828" max="3828" width="52.140625" style="2" bestFit="1" customWidth="1"/>
    <col min="3829" max="3829" width="7.85546875" style="2" customWidth="1"/>
    <col min="3830" max="3830" width="11" style="2" customWidth="1"/>
    <col min="3831" max="3831" width="12.7109375" style="2" customWidth="1"/>
    <col min="3832" max="3832" width="23.28515625" style="2" customWidth="1"/>
    <col min="3833" max="4082" width="8.85546875" style="2"/>
    <col min="4083" max="4083" width="7" style="2" customWidth="1"/>
    <col min="4084" max="4084" width="52.140625" style="2" bestFit="1" customWidth="1"/>
    <col min="4085" max="4085" width="7.85546875" style="2" customWidth="1"/>
    <col min="4086" max="4086" width="11" style="2" customWidth="1"/>
    <col min="4087" max="4087" width="12.7109375" style="2" customWidth="1"/>
    <col min="4088" max="4088" width="23.28515625" style="2" customWidth="1"/>
    <col min="4089" max="4338" width="8.85546875" style="2"/>
    <col min="4339" max="4339" width="7" style="2" customWidth="1"/>
    <col min="4340" max="4340" width="52.140625" style="2" bestFit="1" customWidth="1"/>
    <col min="4341" max="4341" width="7.85546875" style="2" customWidth="1"/>
    <col min="4342" max="4342" width="11" style="2" customWidth="1"/>
    <col min="4343" max="4343" width="12.7109375" style="2" customWidth="1"/>
    <col min="4344" max="4344" width="23.28515625" style="2" customWidth="1"/>
    <col min="4345" max="4594" width="8.85546875" style="2"/>
    <col min="4595" max="4595" width="7" style="2" customWidth="1"/>
    <col min="4596" max="4596" width="52.140625" style="2" bestFit="1" customWidth="1"/>
    <col min="4597" max="4597" width="7.85546875" style="2" customWidth="1"/>
    <col min="4598" max="4598" width="11" style="2" customWidth="1"/>
    <col min="4599" max="4599" width="12.7109375" style="2" customWidth="1"/>
    <col min="4600" max="4600" width="23.28515625" style="2" customWidth="1"/>
    <col min="4601" max="4850" width="8.85546875" style="2"/>
    <col min="4851" max="4851" width="7" style="2" customWidth="1"/>
    <col min="4852" max="4852" width="52.140625" style="2" bestFit="1" customWidth="1"/>
    <col min="4853" max="4853" width="7.85546875" style="2" customWidth="1"/>
    <col min="4854" max="4854" width="11" style="2" customWidth="1"/>
    <col min="4855" max="4855" width="12.7109375" style="2" customWidth="1"/>
    <col min="4856" max="4856" width="23.28515625" style="2" customWidth="1"/>
    <col min="4857" max="5106" width="8.85546875" style="2"/>
    <col min="5107" max="5107" width="7" style="2" customWidth="1"/>
    <col min="5108" max="5108" width="52.140625" style="2" bestFit="1" customWidth="1"/>
    <col min="5109" max="5109" width="7.85546875" style="2" customWidth="1"/>
    <col min="5110" max="5110" width="11" style="2" customWidth="1"/>
    <col min="5111" max="5111" width="12.7109375" style="2" customWidth="1"/>
    <col min="5112" max="5112" width="23.28515625" style="2" customWidth="1"/>
    <col min="5113" max="5362" width="8.85546875" style="2"/>
    <col min="5363" max="5363" width="7" style="2" customWidth="1"/>
    <col min="5364" max="5364" width="52.140625" style="2" bestFit="1" customWidth="1"/>
    <col min="5365" max="5365" width="7.85546875" style="2" customWidth="1"/>
    <col min="5366" max="5366" width="11" style="2" customWidth="1"/>
    <col min="5367" max="5367" width="12.7109375" style="2" customWidth="1"/>
    <col min="5368" max="5368" width="23.28515625" style="2" customWidth="1"/>
    <col min="5369" max="5618" width="8.85546875" style="2"/>
    <col min="5619" max="5619" width="7" style="2" customWidth="1"/>
    <col min="5620" max="5620" width="52.140625" style="2" bestFit="1" customWidth="1"/>
    <col min="5621" max="5621" width="7.85546875" style="2" customWidth="1"/>
    <col min="5622" max="5622" width="11" style="2" customWidth="1"/>
    <col min="5623" max="5623" width="12.7109375" style="2" customWidth="1"/>
    <col min="5624" max="5624" width="23.28515625" style="2" customWidth="1"/>
    <col min="5625" max="5874" width="8.85546875" style="2"/>
    <col min="5875" max="5875" width="7" style="2" customWidth="1"/>
    <col min="5876" max="5876" width="52.140625" style="2" bestFit="1" customWidth="1"/>
    <col min="5877" max="5877" width="7.85546875" style="2" customWidth="1"/>
    <col min="5878" max="5878" width="11" style="2" customWidth="1"/>
    <col min="5879" max="5879" width="12.7109375" style="2" customWidth="1"/>
    <col min="5880" max="5880" width="23.28515625" style="2" customWidth="1"/>
    <col min="5881" max="6130" width="8.85546875" style="2"/>
    <col min="6131" max="6131" width="7" style="2" customWidth="1"/>
    <col min="6132" max="6132" width="52.140625" style="2" bestFit="1" customWidth="1"/>
    <col min="6133" max="6133" width="7.85546875" style="2" customWidth="1"/>
    <col min="6134" max="6134" width="11" style="2" customWidth="1"/>
    <col min="6135" max="6135" width="12.7109375" style="2" customWidth="1"/>
    <col min="6136" max="6136" width="23.28515625" style="2" customWidth="1"/>
    <col min="6137" max="6386" width="8.85546875" style="2"/>
    <col min="6387" max="6387" width="7" style="2" customWidth="1"/>
    <col min="6388" max="6388" width="52.140625" style="2" bestFit="1" customWidth="1"/>
    <col min="6389" max="6389" width="7.85546875" style="2" customWidth="1"/>
    <col min="6390" max="6390" width="11" style="2" customWidth="1"/>
    <col min="6391" max="6391" width="12.7109375" style="2" customWidth="1"/>
    <col min="6392" max="6392" width="23.28515625" style="2" customWidth="1"/>
    <col min="6393" max="6642" width="8.85546875" style="2"/>
    <col min="6643" max="6643" width="7" style="2" customWidth="1"/>
    <col min="6644" max="6644" width="52.140625" style="2" bestFit="1" customWidth="1"/>
    <col min="6645" max="6645" width="7.85546875" style="2" customWidth="1"/>
    <col min="6646" max="6646" width="11" style="2" customWidth="1"/>
    <col min="6647" max="6647" width="12.7109375" style="2" customWidth="1"/>
    <col min="6648" max="6648" width="23.28515625" style="2" customWidth="1"/>
    <col min="6649" max="6898" width="8.85546875" style="2"/>
    <col min="6899" max="6899" width="7" style="2" customWidth="1"/>
    <col min="6900" max="6900" width="52.140625" style="2" bestFit="1" customWidth="1"/>
    <col min="6901" max="6901" width="7.85546875" style="2" customWidth="1"/>
    <col min="6902" max="6902" width="11" style="2" customWidth="1"/>
    <col min="6903" max="6903" width="12.7109375" style="2" customWidth="1"/>
    <col min="6904" max="6904" width="23.28515625" style="2" customWidth="1"/>
    <col min="6905" max="7154" width="8.85546875" style="2"/>
    <col min="7155" max="7155" width="7" style="2" customWidth="1"/>
    <col min="7156" max="7156" width="52.140625" style="2" bestFit="1" customWidth="1"/>
    <col min="7157" max="7157" width="7.85546875" style="2" customWidth="1"/>
    <col min="7158" max="7158" width="11" style="2" customWidth="1"/>
    <col min="7159" max="7159" width="12.7109375" style="2" customWidth="1"/>
    <col min="7160" max="7160" width="23.28515625" style="2" customWidth="1"/>
    <col min="7161" max="7410" width="8.85546875" style="2"/>
    <col min="7411" max="7411" width="7" style="2" customWidth="1"/>
    <col min="7412" max="7412" width="52.140625" style="2" bestFit="1" customWidth="1"/>
    <col min="7413" max="7413" width="7.85546875" style="2" customWidth="1"/>
    <col min="7414" max="7414" width="11" style="2" customWidth="1"/>
    <col min="7415" max="7415" width="12.7109375" style="2" customWidth="1"/>
    <col min="7416" max="7416" width="23.28515625" style="2" customWidth="1"/>
    <col min="7417" max="7666" width="8.85546875" style="2"/>
    <col min="7667" max="7667" width="7" style="2" customWidth="1"/>
    <col min="7668" max="7668" width="52.140625" style="2" bestFit="1" customWidth="1"/>
    <col min="7669" max="7669" width="7.85546875" style="2" customWidth="1"/>
    <col min="7670" max="7670" width="11" style="2" customWidth="1"/>
    <col min="7671" max="7671" width="12.7109375" style="2" customWidth="1"/>
    <col min="7672" max="7672" width="23.28515625" style="2" customWidth="1"/>
    <col min="7673" max="7922" width="8.85546875" style="2"/>
    <col min="7923" max="7923" width="7" style="2" customWidth="1"/>
    <col min="7924" max="7924" width="52.140625" style="2" bestFit="1" customWidth="1"/>
    <col min="7925" max="7925" width="7.85546875" style="2" customWidth="1"/>
    <col min="7926" max="7926" width="11" style="2" customWidth="1"/>
    <col min="7927" max="7927" width="12.7109375" style="2" customWidth="1"/>
    <col min="7928" max="7928" width="23.28515625" style="2" customWidth="1"/>
    <col min="7929" max="8178" width="8.85546875" style="2"/>
    <col min="8179" max="8179" width="7" style="2" customWidth="1"/>
    <col min="8180" max="8180" width="52.140625" style="2" bestFit="1" customWidth="1"/>
    <col min="8181" max="8181" width="7.85546875" style="2" customWidth="1"/>
    <col min="8182" max="8182" width="11" style="2" customWidth="1"/>
    <col min="8183" max="8183" width="12.7109375" style="2" customWidth="1"/>
    <col min="8184" max="8184" width="23.28515625" style="2" customWidth="1"/>
    <col min="8185" max="8434" width="8.85546875" style="2"/>
    <col min="8435" max="8435" width="7" style="2" customWidth="1"/>
    <col min="8436" max="8436" width="52.140625" style="2" bestFit="1" customWidth="1"/>
    <col min="8437" max="8437" width="7.85546875" style="2" customWidth="1"/>
    <col min="8438" max="8438" width="11" style="2" customWidth="1"/>
    <col min="8439" max="8439" width="12.7109375" style="2" customWidth="1"/>
    <col min="8440" max="8440" width="23.28515625" style="2" customWidth="1"/>
    <col min="8441" max="8690" width="8.85546875" style="2"/>
    <col min="8691" max="8691" width="7" style="2" customWidth="1"/>
    <col min="8692" max="8692" width="52.140625" style="2" bestFit="1" customWidth="1"/>
    <col min="8693" max="8693" width="7.85546875" style="2" customWidth="1"/>
    <col min="8694" max="8694" width="11" style="2" customWidth="1"/>
    <col min="8695" max="8695" width="12.7109375" style="2" customWidth="1"/>
    <col min="8696" max="8696" width="23.28515625" style="2" customWidth="1"/>
    <col min="8697" max="8946" width="8.85546875" style="2"/>
    <col min="8947" max="8947" width="7" style="2" customWidth="1"/>
    <col min="8948" max="8948" width="52.140625" style="2" bestFit="1" customWidth="1"/>
    <col min="8949" max="8949" width="7.85546875" style="2" customWidth="1"/>
    <col min="8950" max="8950" width="11" style="2" customWidth="1"/>
    <col min="8951" max="8951" width="12.7109375" style="2" customWidth="1"/>
    <col min="8952" max="8952" width="23.28515625" style="2" customWidth="1"/>
    <col min="8953" max="9202" width="8.85546875" style="2"/>
    <col min="9203" max="9203" width="7" style="2" customWidth="1"/>
    <col min="9204" max="9204" width="52.140625" style="2" bestFit="1" customWidth="1"/>
    <col min="9205" max="9205" width="7.85546875" style="2" customWidth="1"/>
    <col min="9206" max="9206" width="11" style="2" customWidth="1"/>
    <col min="9207" max="9207" width="12.7109375" style="2" customWidth="1"/>
    <col min="9208" max="9208" width="23.28515625" style="2" customWidth="1"/>
    <col min="9209" max="9458" width="8.85546875" style="2"/>
    <col min="9459" max="9459" width="7" style="2" customWidth="1"/>
    <col min="9460" max="9460" width="52.140625" style="2" bestFit="1" customWidth="1"/>
    <col min="9461" max="9461" width="7.85546875" style="2" customWidth="1"/>
    <col min="9462" max="9462" width="11" style="2" customWidth="1"/>
    <col min="9463" max="9463" width="12.7109375" style="2" customWidth="1"/>
    <col min="9464" max="9464" width="23.28515625" style="2" customWidth="1"/>
    <col min="9465" max="9714" width="8.85546875" style="2"/>
    <col min="9715" max="9715" width="7" style="2" customWidth="1"/>
    <col min="9716" max="9716" width="52.140625" style="2" bestFit="1" customWidth="1"/>
    <col min="9717" max="9717" width="7.85546875" style="2" customWidth="1"/>
    <col min="9718" max="9718" width="11" style="2" customWidth="1"/>
    <col min="9719" max="9719" width="12.7109375" style="2" customWidth="1"/>
    <col min="9720" max="9720" width="23.28515625" style="2" customWidth="1"/>
    <col min="9721" max="9970" width="8.85546875" style="2"/>
    <col min="9971" max="9971" width="7" style="2" customWidth="1"/>
    <col min="9972" max="9972" width="52.140625" style="2" bestFit="1" customWidth="1"/>
    <col min="9973" max="9973" width="7.85546875" style="2" customWidth="1"/>
    <col min="9974" max="9974" width="11" style="2" customWidth="1"/>
    <col min="9975" max="9975" width="12.7109375" style="2" customWidth="1"/>
    <col min="9976" max="9976" width="23.28515625" style="2" customWidth="1"/>
    <col min="9977" max="10226" width="8.85546875" style="2"/>
    <col min="10227" max="10227" width="7" style="2" customWidth="1"/>
    <col min="10228" max="10228" width="52.140625" style="2" bestFit="1" customWidth="1"/>
    <col min="10229" max="10229" width="7.85546875" style="2" customWidth="1"/>
    <col min="10230" max="10230" width="11" style="2" customWidth="1"/>
    <col min="10231" max="10231" width="12.7109375" style="2" customWidth="1"/>
    <col min="10232" max="10232" width="23.28515625" style="2" customWidth="1"/>
    <col min="10233" max="10482" width="8.85546875" style="2"/>
    <col min="10483" max="10483" width="7" style="2" customWidth="1"/>
    <col min="10484" max="10484" width="52.140625" style="2" bestFit="1" customWidth="1"/>
    <col min="10485" max="10485" width="7.85546875" style="2" customWidth="1"/>
    <col min="10486" max="10486" width="11" style="2" customWidth="1"/>
    <col min="10487" max="10487" width="12.7109375" style="2" customWidth="1"/>
    <col min="10488" max="10488" width="23.28515625" style="2" customWidth="1"/>
    <col min="10489" max="10738" width="8.85546875" style="2"/>
    <col min="10739" max="10739" width="7" style="2" customWidth="1"/>
    <col min="10740" max="10740" width="52.140625" style="2" bestFit="1" customWidth="1"/>
    <col min="10741" max="10741" width="7.85546875" style="2" customWidth="1"/>
    <col min="10742" max="10742" width="11" style="2" customWidth="1"/>
    <col min="10743" max="10743" width="12.7109375" style="2" customWidth="1"/>
    <col min="10744" max="10744" width="23.28515625" style="2" customWidth="1"/>
    <col min="10745" max="10994" width="8.85546875" style="2"/>
    <col min="10995" max="10995" width="7" style="2" customWidth="1"/>
    <col min="10996" max="10996" width="52.140625" style="2" bestFit="1" customWidth="1"/>
    <col min="10997" max="10997" width="7.85546875" style="2" customWidth="1"/>
    <col min="10998" max="10998" width="11" style="2" customWidth="1"/>
    <col min="10999" max="10999" width="12.7109375" style="2" customWidth="1"/>
    <col min="11000" max="11000" width="23.28515625" style="2" customWidth="1"/>
    <col min="11001" max="11250" width="8.85546875" style="2"/>
    <col min="11251" max="11251" width="7" style="2" customWidth="1"/>
    <col min="11252" max="11252" width="52.140625" style="2" bestFit="1" customWidth="1"/>
    <col min="11253" max="11253" width="7.85546875" style="2" customWidth="1"/>
    <col min="11254" max="11254" width="11" style="2" customWidth="1"/>
    <col min="11255" max="11255" width="12.7109375" style="2" customWidth="1"/>
    <col min="11256" max="11256" width="23.28515625" style="2" customWidth="1"/>
    <col min="11257" max="11506" width="8.85546875" style="2"/>
    <col min="11507" max="11507" width="7" style="2" customWidth="1"/>
    <col min="11508" max="11508" width="52.140625" style="2" bestFit="1" customWidth="1"/>
    <col min="11509" max="11509" width="7.85546875" style="2" customWidth="1"/>
    <col min="11510" max="11510" width="11" style="2" customWidth="1"/>
    <col min="11511" max="11511" width="12.7109375" style="2" customWidth="1"/>
    <col min="11512" max="11512" width="23.28515625" style="2" customWidth="1"/>
    <col min="11513" max="11762" width="8.85546875" style="2"/>
    <col min="11763" max="11763" width="7" style="2" customWidth="1"/>
    <col min="11764" max="11764" width="52.140625" style="2" bestFit="1" customWidth="1"/>
    <col min="11765" max="11765" width="7.85546875" style="2" customWidth="1"/>
    <col min="11766" max="11766" width="11" style="2" customWidth="1"/>
    <col min="11767" max="11767" width="12.7109375" style="2" customWidth="1"/>
    <col min="11768" max="11768" width="23.28515625" style="2" customWidth="1"/>
    <col min="11769" max="12018" width="8.85546875" style="2"/>
    <col min="12019" max="12019" width="7" style="2" customWidth="1"/>
    <col min="12020" max="12020" width="52.140625" style="2" bestFit="1" customWidth="1"/>
    <col min="12021" max="12021" width="7.85546875" style="2" customWidth="1"/>
    <col min="12022" max="12022" width="11" style="2" customWidth="1"/>
    <col min="12023" max="12023" width="12.7109375" style="2" customWidth="1"/>
    <col min="12024" max="12024" width="23.28515625" style="2" customWidth="1"/>
    <col min="12025" max="12274" width="8.85546875" style="2"/>
    <col min="12275" max="12275" width="7" style="2" customWidth="1"/>
    <col min="12276" max="12276" width="52.140625" style="2" bestFit="1" customWidth="1"/>
    <col min="12277" max="12277" width="7.85546875" style="2" customWidth="1"/>
    <col min="12278" max="12278" width="11" style="2" customWidth="1"/>
    <col min="12279" max="12279" width="12.7109375" style="2" customWidth="1"/>
    <col min="12280" max="12280" width="23.28515625" style="2" customWidth="1"/>
    <col min="12281" max="12530" width="8.85546875" style="2"/>
    <col min="12531" max="12531" width="7" style="2" customWidth="1"/>
    <col min="12532" max="12532" width="52.140625" style="2" bestFit="1" customWidth="1"/>
    <col min="12533" max="12533" width="7.85546875" style="2" customWidth="1"/>
    <col min="12534" max="12534" width="11" style="2" customWidth="1"/>
    <col min="12535" max="12535" width="12.7109375" style="2" customWidth="1"/>
    <col min="12536" max="12536" width="23.28515625" style="2" customWidth="1"/>
    <col min="12537" max="12786" width="8.85546875" style="2"/>
    <col min="12787" max="12787" width="7" style="2" customWidth="1"/>
    <col min="12788" max="12788" width="52.140625" style="2" bestFit="1" customWidth="1"/>
    <col min="12789" max="12789" width="7.85546875" style="2" customWidth="1"/>
    <col min="12790" max="12790" width="11" style="2" customWidth="1"/>
    <col min="12791" max="12791" width="12.7109375" style="2" customWidth="1"/>
    <col min="12792" max="12792" width="23.28515625" style="2" customWidth="1"/>
    <col min="12793" max="13042" width="8.85546875" style="2"/>
    <col min="13043" max="13043" width="7" style="2" customWidth="1"/>
    <col min="13044" max="13044" width="52.140625" style="2" bestFit="1" customWidth="1"/>
    <col min="13045" max="13045" width="7.85546875" style="2" customWidth="1"/>
    <col min="13046" max="13046" width="11" style="2" customWidth="1"/>
    <col min="13047" max="13047" width="12.7109375" style="2" customWidth="1"/>
    <col min="13048" max="13048" width="23.28515625" style="2" customWidth="1"/>
    <col min="13049" max="13298" width="8.85546875" style="2"/>
    <col min="13299" max="13299" width="7" style="2" customWidth="1"/>
    <col min="13300" max="13300" width="52.140625" style="2" bestFit="1" customWidth="1"/>
    <col min="13301" max="13301" width="7.85546875" style="2" customWidth="1"/>
    <col min="13302" max="13302" width="11" style="2" customWidth="1"/>
    <col min="13303" max="13303" width="12.7109375" style="2" customWidth="1"/>
    <col min="13304" max="13304" width="23.28515625" style="2" customWidth="1"/>
    <col min="13305" max="13554" width="8.85546875" style="2"/>
    <col min="13555" max="13555" width="7" style="2" customWidth="1"/>
    <col min="13556" max="13556" width="52.140625" style="2" bestFit="1" customWidth="1"/>
    <col min="13557" max="13557" width="7.85546875" style="2" customWidth="1"/>
    <col min="13558" max="13558" width="11" style="2" customWidth="1"/>
    <col min="13559" max="13559" width="12.7109375" style="2" customWidth="1"/>
    <col min="13560" max="13560" width="23.28515625" style="2" customWidth="1"/>
    <col min="13561" max="13810" width="8.85546875" style="2"/>
    <col min="13811" max="13811" width="7" style="2" customWidth="1"/>
    <col min="13812" max="13812" width="52.140625" style="2" bestFit="1" customWidth="1"/>
    <col min="13813" max="13813" width="7.85546875" style="2" customWidth="1"/>
    <col min="13814" max="13814" width="11" style="2" customWidth="1"/>
    <col min="13815" max="13815" width="12.7109375" style="2" customWidth="1"/>
    <col min="13816" max="13816" width="23.28515625" style="2" customWidth="1"/>
    <col min="13817" max="14066" width="8.85546875" style="2"/>
    <col min="14067" max="14067" width="7" style="2" customWidth="1"/>
    <col min="14068" max="14068" width="52.140625" style="2" bestFit="1" customWidth="1"/>
    <col min="14069" max="14069" width="7.85546875" style="2" customWidth="1"/>
    <col min="14070" max="14070" width="11" style="2" customWidth="1"/>
    <col min="14071" max="14071" width="12.7109375" style="2" customWidth="1"/>
    <col min="14072" max="14072" width="23.28515625" style="2" customWidth="1"/>
    <col min="14073" max="14322" width="8.85546875" style="2"/>
    <col min="14323" max="14323" width="7" style="2" customWidth="1"/>
    <col min="14324" max="14324" width="52.140625" style="2" bestFit="1" customWidth="1"/>
    <col min="14325" max="14325" width="7.85546875" style="2" customWidth="1"/>
    <col min="14326" max="14326" width="11" style="2" customWidth="1"/>
    <col min="14327" max="14327" width="12.7109375" style="2" customWidth="1"/>
    <col min="14328" max="14328" width="23.28515625" style="2" customWidth="1"/>
    <col min="14329" max="14578" width="8.85546875" style="2"/>
    <col min="14579" max="14579" width="7" style="2" customWidth="1"/>
    <col min="14580" max="14580" width="52.140625" style="2" bestFit="1" customWidth="1"/>
    <col min="14581" max="14581" width="7.85546875" style="2" customWidth="1"/>
    <col min="14582" max="14582" width="11" style="2" customWidth="1"/>
    <col min="14583" max="14583" width="12.7109375" style="2" customWidth="1"/>
    <col min="14584" max="14584" width="23.28515625" style="2" customWidth="1"/>
    <col min="14585" max="14834" width="8.85546875" style="2"/>
    <col min="14835" max="14835" width="7" style="2" customWidth="1"/>
    <col min="14836" max="14836" width="52.140625" style="2" bestFit="1" customWidth="1"/>
    <col min="14837" max="14837" width="7.85546875" style="2" customWidth="1"/>
    <col min="14838" max="14838" width="11" style="2" customWidth="1"/>
    <col min="14839" max="14839" width="12.7109375" style="2" customWidth="1"/>
    <col min="14840" max="14840" width="23.28515625" style="2" customWidth="1"/>
    <col min="14841" max="15090" width="8.85546875" style="2"/>
    <col min="15091" max="15091" width="7" style="2" customWidth="1"/>
    <col min="15092" max="15092" width="52.140625" style="2" bestFit="1" customWidth="1"/>
    <col min="15093" max="15093" width="7.85546875" style="2" customWidth="1"/>
    <col min="15094" max="15094" width="11" style="2" customWidth="1"/>
    <col min="15095" max="15095" width="12.7109375" style="2" customWidth="1"/>
    <col min="15096" max="15096" width="23.28515625" style="2" customWidth="1"/>
    <col min="15097" max="15346" width="8.85546875" style="2"/>
    <col min="15347" max="15347" width="7" style="2" customWidth="1"/>
    <col min="15348" max="15348" width="52.140625" style="2" bestFit="1" customWidth="1"/>
    <col min="15349" max="15349" width="7.85546875" style="2" customWidth="1"/>
    <col min="15350" max="15350" width="11" style="2" customWidth="1"/>
    <col min="15351" max="15351" width="12.7109375" style="2" customWidth="1"/>
    <col min="15352" max="15352" width="23.28515625" style="2" customWidth="1"/>
    <col min="15353" max="15602" width="8.85546875" style="2"/>
    <col min="15603" max="15603" width="7" style="2" customWidth="1"/>
    <col min="15604" max="15604" width="52.140625" style="2" bestFit="1" customWidth="1"/>
    <col min="15605" max="15605" width="7.85546875" style="2" customWidth="1"/>
    <col min="15606" max="15606" width="11" style="2" customWidth="1"/>
    <col min="15607" max="15607" width="12.7109375" style="2" customWidth="1"/>
    <col min="15608" max="15608" width="23.28515625" style="2" customWidth="1"/>
    <col min="15609" max="15858" width="8.85546875" style="2"/>
    <col min="15859" max="15859" width="7" style="2" customWidth="1"/>
    <col min="15860" max="15860" width="52.140625" style="2" bestFit="1" customWidth="1"/>
    <col min="15861" max="15861" width="7.85546875" style="2" customWidth="1"/>
    <col min="15862" max="15862" width="11" style="2" customWidth="1"/>
    <col min="15863" max="15863" width="12.7109375" style="2" customWidth="1"/>
    <col min="15864" max="15864" width="23.28515625" style="2" customWidth="1"/>
    <col min="15865" max="16114" width="8.85546875" style="2"/>
    <col min="16115" max="16115" width="7" style="2" customWidth="1"/>
    <col min="16116" max="16116" width="52.140625" style="2" bestFit="1" customWidth="1"/>
    <col min="16117" max="16117" width="7.85546875" style="2" customWidth="1"/>
    <col min="16118" max="16118" width="11" style="2" customWidth="1"/>
    <col min="16119" max="16119" width="12.7109375" style="2" customWidth="1"/>
    <col min="16120" max="16120" width="23.28515625" style="2" customWidth="1"/>
    <col min="16121" max="16384" width="8.85546875" style="2"/>
  </cols>
  <sheetData>
    <row r="1" spans="1:6" s="1" customFormat="1" ht="25.5" x14ac:dyDescent="0.2">
      <c r="A1" s="12" t="s">
        <v>134</v>
      </c>
      <c r="B1" s="13" t="s">
        <v>135</v>
      </c>
      <c r="C1" s="13" t="s">
        <v>136</v>
      </c>
      <c r="D1" s="96" t="s">
        <v>137</v>
      </c>
      <c r="E1" s="14" t="s">
        <v>138</v>
      </c>
      <c r="F1" s="13" t="s">
        <v>139</v>
      </c>
    </row>
    <row r="2" spans="1:6" ht="15.6" customHeight="1" x14ac:dyDescent="0.2">
      <c r="A2" s="10"/>
    </row>
    <row r="3" spans="1:6" s="1" customFormat="1" ht="45" x14ac:dyDescent="0.2">
      <c r="A3" s="19"/>
      <c r="B3" s="20" t="s">
        <v>244</v>
      </c>
      <c r="C3" s="21"/>
      <c r="D3" s="22"/>
      <c r="E3" s="23"/>
      <c r="F3" s="18"/>
    </row>
    <row r="4" spans="1:6" s="1" customFormat="1" ht="13.5" customHeight="1" x14ac:dyDescent="0.2">
      <c r="A4" s="10"/>
      <c r="B4" s="3"/>
      <c r="C4" s="15"/>
      <c r="D4" s="16"/>
      <c r="E4" s="24"/>
      <c r="F4" s="18"/>
    </row>
    <row r="5" spans="1:6" s="1" customFormat="1" ht="76.5" x14ac:dyDescent="0.2">
      <c r="A5" s="10"/>
      <c r="B5" s="3" t="s">
        <v>553</v>
      </c>
      <c r="C5" s="7"/>
      <c r="D5" s="25"/>
      <c r="E5" s="9"/>
      <c r="F5" s="11"/>
    </row>
    <row r="6" spans="1:6" s="1" customFormat="1" ht="13.5" customHeight="1" x14ac:dyDescent="0.2">
      <c r="A6" s="10"/>
      <c r="B6" s="3"/>
      <c r="C6" s="15"/>
      <c r="D6" s="16"/>
      <c r="E6" s="24"/>
      <c r="F6" s="18"/>
    </row>
    <row r="7" spans="1:6" s="1" customFormat="1" ht="63.75" x14ac:dyDescent="0.2">
      <c r="A7" s="10">
        <v>1</v>
      </c>
      <c r="B7" s="3" t="s">
        <v>141</v>
      </c>
      <c r="C7" s="7" t="s">
        <v>142</v>
      </c>
      <c r="D7" s="8">
        <v>3</v>
      </c>
      <c r="E7" s="109"/>
      <c r="F7" s="11">
        <f>ROUND((D7*E7),2)</f>
        <v>0</v>
      </c>
    </row>
    <row r="8" spans="1:6" s="4" customFormat="1" ht="13.5" customHeight="1" x14ac:dyDescent="0.2">
      <c r="A8" s="19"/>
      <c r="B8" s="3"/>
      <c r="C8" s="7"/>
      <c r="D8" s="9"/>
      <c r="E8" s="26"/>
      <c r="F8" s="11"/>
    </row>
    <row r="9" spans="1:6" s="4" customFormat="1" ht="38.25" x14ac:dyDescent="0.2">
      <c r="A9" s="19">
        <v>2</v>
      </c>
      <c r="B9" s="3" t="s">
        <v>143</v>
      </c>
      <c r="C9" s="7" t="s">
        <v>142</v>
      </c>
      <c r="D9" s="8">
        <v>3</v>
      </c>
      <c r="E9" s="109"/>
      <c r="F9" s="11">
        <f t="shared" ref="F9:F24" si="0">ROUND((D9*E9),2)</f>
        <v>0</v>
      </c>
    </row>
    <row r="10" spans="1:6" s="4" customFormat="1" ht="13.5" customHeight="1" x14ac:dyDescent="0.2">
      <c r="A10" s="19"/>
      <c r="B10" s="5"/>
      <c r="C10" s="27"/>
      <c r="D10" s="9"/>
      <c r="E10" s="26"/>
      <c r="F10" s="11"/>
    </row>
    <row r="11" spans="1:6" s="1" customFormat="1" ht="55.9" customHeight="1" x14ac:dyDescent="0.2">
      <c r="A11" s="10">
        <v>3</v>
      </c>
      <c r="B11" s="73" t="s">
        <v>545</v>
      </c>
      <c r="C11" s="7" t="s">
        <v>142</v>
      </c>
      <c r="D11" s="8">
        <v>3</v>
      </c>
      <c r="E11" s="109"/>
      <c r="F11" s="11">
        <f t="shared" si="0"/>
        <v>0</v>
      </c>
    </row>
    <row r="12" spans="1:6" ht="15" x14ac:dyDescent="0.2">
      <c r="A12" s="58"/>
      <c r="B12" s="74"/>
      <c r="C12" s="75"/>
      <c r="D12" s="65"/>
      <c r="E12" s="68"/>
      <c r="F12" s="11"/>
    </row>
    <row r="13" spans="1:6" s="1" customFormat="1" ht="69.599999999999994" customHeight="1" x14ac:dyDescent="0.2">
      <c r="A13" s="10">
        <v>4</v>
      </c>
      <c r="B13" s="3" t="s">
        <v>539</v>
      </c>
      <c r="C13" s="3"/>
      <c r="D13" s="3"/>
      <c r="E13" s="3"/>
      <c r="F13" s="11"/>
    </row>
    <row r="14" spans="1:6" s="1" customFormat="1" ht="102" x14ac:dyDescent="0.2">
      <c r="A14" s="10"/>
      <c r="B14" s="3" t="s">
        <v>164</v>
      </c>
      <c r="C14" s="7" t="s">
        <v>142</v>
      </c>
      <c r="D14" s="8">
        <v>3</v>
      </c>
      <c r="E14" s="109"/>
      <c r="F14" s="11">
        <f t="shared" si="0"/>
        <v>0</v>
      </c>
    </row>
    <row r="15" spans="1:6" s="1" customFormat="1" ht="15" x14ac:dyDescent="0.2">
      <c r="A15" s="10"/>
      <c r="B15" s="28"/>
      <c r="C15" s="27"/>
      <c r="D15" s="9"/>
      <c r="E15" s="26"/>
      <c r="F15" s="11"/>
    </row>
    <row r="16" spans="1:6" s="1" customFormat="1" ht="76.5" x14ac:dyDescent="0.2">
      <c r="A16" s="10">
        <v>5</v>
      </c>
      <c r="B16" s="3" t="s">
        <v>557</v>
      </c>
      <c r="C16" s="7" t="s">
        <v>142</v>
      </c>
      <c r="D16" s="25">
        <v>1</v>
      </c>
      <c r="E16" s="109"/>
      <c r="F16" s="11">
        <f t="shared" si="0"/>
        <v>0</v>
      </c>
    </row>
    <row r="17" spans="1:6" s="1" customFormat="1" x14ac:dyDescent="0.2">
      <c r="A17" s="10"/>
      <c r="B17" s="3"/>
      <c r="C17" s="27"/>
      <c r="D17" s="9"/>
      <c r="E17" s="26"/>
      <c r="F17" s="11"/>
    </row>
    <row r="18" spans="1:6" s="1" customFormat="1" x14ac:dyDescent="0.2">
      <c r="A18" s="29"/>
      <c r="B18" s="3" t="s">
        <v>146</v>
      </c>
      <c r="C18" s="27"/>
      <c r="D18" s="9"/>
      <c r="E18" s="26"/>
      <c r="F18" s="11"/>
    </row>
    <row r="19" spans="1:6" s="1" customFormat="1" x14ac:dyDescent="0.2">
      <c r="A19" s="29"/>
      <c r="B19" s="3"/>
      <c r="C19" s="27"/>
      <c r="D19" s="9"/>
      <c r="E19" s="26"/>
      <c r="F19" s="11"/>
    </row>
    <row r="20" spans="1:6" s="1" customFormat="1" ht="76.5" x14ac:dyDescent="0.2">
      <c r="A20" s="29"/>
      <c r="B20" s="3" t="s">
        <v>147</v>
      </c>
      <c r="C20" s="27"/>
      <c r="D20" s="9"/>
      <c r="E20" s="26"/>
      <c r="F20" s="11"/>
    </row>
    <row r="21" spans="1:6" s="1" customFormat="1" ht="15" x14ac:dyDescent="0.2">
      <c r="A21" s="10"/>
      <c r="B21" s="28"/>
      <c r="C21" s="27"/>
      <c r="D21" s="9"/>
      <c r="E21" s="26"/>
      <c r="F21" s="11"/>
    </row>
    <row r="22" spans="1:6" s="1" customFormat="1" x14ac:dyDescent="0.2">
      <c r="A22" s="10" t="s">
        <v>0</v>
      </c>
      <c r="B22" s="3" t="s">
        <v>0</v>
      </c>
      <c r="C22" s="7" t="s">
        <v>0</v>
      </c>
      <c r="D22" s="25" t="s">
        <v>0</v>
      </c>
      <c r="E22" s="9"/>
      <c r="F22" s="11"/>
    </row>
    <row r="23" spans="1:6" s="1" customFormat="1" x14ac:dyDescent="0.2">
      <c r="A23" s="10"/>
      <c r="B23" s="3"/>
      <c r="C23" s="27"/>
      <c r="D23" s="9"/>
      <c r="E23" s="26"/>
      <c r="F23" s="11"/>
    </row>
    <row r="24" spans="1:6" s="1" customFormat="1" ht="38.25" x14ac:dyDescent="0.2">
      <c r="A24" s="10">
        <v>6</v>
      </c>
      <c r="B24" s="3" t="s">
        <v>148</v>
      </c>
      <c r="C24" s="7" t="s">
        <v>142</v>
      </c>
      <c r="D24" s="25">
        <v>1</v>
      </c>
      <c r="E24" s="109"/>
      <c r="F24" s="11">
        <f t="shared" si="0"/>
        <v>0</v>
      </c>
    </row>
    <row r="25" spans="1:6" ht="15" x14ac:dyDescent="0.2">
      <c r="A25" s="30"/>
      <c r="B25" s="31"/>
      <c r="C25" s="27"/>
      <c r="D25" s="9"/>
      <c r="E25" s="26"/>
      <c r="F25" s="32"/>
    </row>
    <row r="26" spans="1:6" ht="15" x14ac:dyDescent="0.2">
      <c r="A26" s="30"/>
      <c r="B26" s="31"/>
      <c r="C26" s="27"/>
      <c r="D26" s="9"/>
      <c r="E26" s="26"/>
      <c r="F26" s="32"/>
    </row>
    <row r="27" spans="1:6" ht="13.5" thickBot="1" x14ac:dyDescent="0.25">
      <c r="B27" s="34" t="s">
        <v>1</v>
      </c>
      <c r="C27" s="97"/>
      <c r="D27" s="98"/>
      <c r="E27" s="99"/>
      <c r="F27" s="100">
        <f>ROUND(SUM(F7:F24),2)</f>
        <v>0</v>
      </c>
    </row>
    <row r="28" spans="1:6" ht="13.5" thickTop="1" x14ac:dyDescent="0.2">
      <c r="D28" s="36"/>
    </row>
    <row r="29" spans="1:6" ht="13.5" thickBot="1" x14ac:dyDescent="0.25">
      <c r="B29" s="104" t="s">
        <v>2</v>
      </c>
      <c r="C29" s="105"/>
      <c r="D29" s="106"/>
      <c r="E29" s="107"/>
      <c r="F29" s="100">
        <f>ROUND((F27*0.25),2)</f>
        <v>0</v>
      </c>
    </row>
    <row r="30" spans="1:6" ht="13.5" thickTop="1" x14ac:dyDescent="0.2">
      <c r="A30" s="30"/>
      <c r="B30" s="37"/>
      <c r="C30" s="27"/>
      <c r="D30" s="9"/>
      <c r="E30" s="26"/>
      <c r="F30" s="38"/>
    </row>
    <row r="31" spans="1:6" ht="13.5" thickBot="1" x14ac:dyDescent="0.25">
      <c r="A31" s="30"/>
      <c r="B31" s="34" t="s">
        <v>3</v>
      </c>
      <c r="C31" s="101"/>
      <c r="D31" s="102"/>
      <c r="E31" s="103"/>
      <c r="F31" s="100">
        <f>ROUND(SUM(F27:F29),2)</f>
        <v>0</v>
      </c>
    </row>
    <row r="32" spans="1:6" ht="13.5" thickTop="1" x14ac:dyDescent="0.2">
      <c r="A32" s="30"/>
      <c r="B32" s="39"/>
      <c r="C32" s="27"/>
      <c r="D32" s="9"/>
      <c r="E32" s="26"/>
      <c r="F32" s="35"/>
    </row>
  </sheetData>
  <sheetProtection algorithmName="SHA-512" hashValue="SZKRzymdjAV2zY8ORix/xS20RgjkOIWmEg54xKlsEk93i88Y538tct3c8g/VP0wj+WvCBIDjCZ7Bdht4jOj9vA==" saltValue="XoPVS8M5YpKkicDA73y9HA==" spinCount="100000" sheet="1" objects="1" scenarios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00B050"/>
  </sheetPr>
  <dimension ref="A1:F30"/>
  <sheetViews>
    <sheetView topLeftCell="A16" workbookViewId="0">
      <selection activeCell="D22" sqref="D22:E22"/>
    </sheetView>
  </sheetViews>
  <sheetFormatPr defaultRowHeight="12.75" x14ac:dyDescent="0.2"/>
  <cols>
    <col min="1" max="1" width="7" style="83" customWidth="1"/>
    <col min="2" max="2" width="52.140625" style="49" bestFit="1" customWidth="1"/>
    <col min="3" max="3" width="7.85546875" style="50" customWidth="1"/>
    <col min="4" max="4" width="11" style="51" customWidth="1"/>
    <col min="5" max="5" width="12.7109375" style="52" customWidth="1"/>
    <col min="6" max="6" width="23.28515625" style="2" customWidth="1"/>
    <col min="7" max="243" width="8.85546875" style="2"/>
    <col min="244" max="244" width="7" style="2" customWidth="1"/>
    <col min="245" max="245" width="52.140625" style="2" bestFit="1" customWidth="1"/>
    <col min="246" max="246" width="7.85546875" style="2" customWidth="1"/>
    <col min="247" max="247" width="11" style="2" customWidth="1"/>
    <col min="248" max="248" width="12.7109375" style="2" customWidth="1"/>
    <col min="249" max="249" width="23.28515625" style="2" customWidth="1"/>
    <col min="250" max="499" width="8.85546875" style="2"/>
    <col min="500" max="500" width="7" style="2" customWidth="1"/>
    <col min="501" max="501" width="52.140625" style="2" bestFit="1" customWidth="1"/>
    <col min="502" max="502" width="7.85546875" style="2" customWidth="1"/>
    <col min="503" max="503" width="11" style="2" customWidth="1"/>
    <col min="504" max="504" width="12.7109375" style="2" customWidth="1"/>
    <col min="505" max="505" width="23.28515625" style="2" customWidth="1"/>
    <col min="506" max="755" width="8.85546875" style="2"/>
    <col min="756" max="756" width="7" style="2" customWidth="1"/>
    <col min="757" max="757" width="52.140625" style="2" bestFit="1" customWidth="1"/>
    <col min="758" max="758" width="7.85546875" style="2" customWidth="1"/>
    <col min="759" max="759" width="11" style="2" customWidth="1"/>
    <col min="760" max="760" width="12.7109375" style="2" customWidth="1"/>
    <col min="761" max="761" width="23.28515625" style="2" customWidth="1"/>
    <col min="762" max="1011" width="8.85546875" style="2"/>
    <col min="1012" max="1012" width="7" style="2" customWidth="1"/>
    <col min="1013" max="1013" width="52.140625" style="2" bestFit="1" customWidth="1"/>
    <col min="1014" max="1014" width="7.85546875" style="2" customWidth="1"/>
    <col min="1015" max="1015" width="11" style="2" customWidth="1"/>
    <col min="1016" max="1016" width="12.7109375" style="2" customWidth="1"/>
    <col min="1017" max="1017" width="23.28515625" style="2" customWidth="1"/>
    <col min="1018" max="1267" width="8.85546875" style="2"/>
    <col min="1268" max="1268" width="7" style="2" customWidth="1"/>
    <col min="1269" max="1269" width="52.140625" style="2" bestFit="1" customWidth="1"/>
    <col min="1270" max="1270" width="7.85546875" style="2" customWidth="1"/>
    <col min="1271" max="1271" width="11" style="2" customWidth="1"/>
    <col min="1272" max="1272" width="12.7109375" style="2" customWidth="1"/>
    <col min="1273" max="1273" width="23.28515625" style="2" customWidth="1"/>
    <col min="1274" max="1523" width="8.85546875" style="2"/>
    <col min="1524" max="1524" width="7" style="2" customWidth="1"/>
    <col min="1525" max="1525" width="52.140625" style="2" bestFit="1" customWidth="1"/>
    <col min="1526" max="1526" width="7.85546875" style="2" customWidth="1"/>
    <col min="1527" max="1527" width="11" style="2" customWidth="1"/>
    <col min="1528" max="1528" width="12.7109375" style="2" customWidth="1"/>
    <col min="1529" max="1529" width="23.28515625" style="2" customWidth="1"/>
    <col min="1530" max="1779" width="8.85546875" style="2"/>
    <col min="1780" max="1780" width="7" style="2" customWidth="1"/>
    <col min="1781" max="1781" width="52.140625" style="2" bestFit="1" customWidth="1"/>
    <col min="1782" max="1782" width="7.85546875" style="2" customWidth="1"/>
    <col min="1783" max="1783" width="11" style="2" customWidth="1"/>
    <col min="1784" max="1784" width="12.7109375" style="2" customWidth="1"/>
    <col min="1785" max="1785" width="23.28515625" style="2" customWidth="1"/>
    <col min="1786" max="2035" width="8.85546875" style="2"/>
    <col min="2036" max="2036" width="7" style="2" customWidth="1"/>
    <col min="2037" max="2037" width="52.140625" style="2" bestFit="1" customWidth="1"/>
    <col min="2038" max="2038" width="7.85546875" style="2" customWidth="1"/>
    <col min="2039" max="2039" width="11" style="2" customWidth="1"/>
    <col min="2040" max="2040" width="12.7109375" style="2" customWidth="1"/>
    <col min="2041" max="2041" width="23.28515625" style="2" customWidth="1"/>
    <col min="2042" max="2291" width="8.85546875" style="2"/>
    <col min="2292" max="2292" width="7" style="2" customWidth="1"/>
    <col min="2293" max="2293" width="52.140625" style="2" bestFit="1" customWidth="1"/>
    <col min="2294" max="2294" width="7.85546875" style="2" customWidth="1"/>
    <col min="2295" max="2295" width="11" style="2" customWidth="1"/>
    <col min="2296" max="2296" width="12.7109375" style="2" customWidth="1"/>
    <col min="2297" max="2297" width="23.28515625" style="2" customWidth="1"/>
    <col min="2298" max="2547" width="8.85546875" style="2"/>
    <col min="2548" max="2548" width="7" style="2" customWidth="1"/>
    <col min="2549" max="2549" width="52.140625" style="2" bestFit="1" customWidth="1"/>
    <col min="2550" max="2550" width="7.85546875" style="2" customWidth="1"/>
    <col min="2551" max="2551" width="11" style="2" customWidth="1"/>
    <col min="2552" max="2552" width="12.7109375" style="2" customWidth="1"/>
    <col min="2553" max="2553" width="23.28515625" style="2" customWidth="1"/>
    <col min="2554" max="2803" width="8.85546875" style="2"/>
    <col min="2804" max="2804" width="7" style="2" customWidth="1"/>
    <col min="2805" max="2805" width="52.140625" style="2" bestFit="1" customWidth="1"/>
    <col min="2806" max="2806" width="7.85546875" style="2" customWidth="1"/>
    <col min="2807" max="2807" width="11" style="2" customWidth="1"/>
    <col min="2808" max="2808" width="12.7109375" style="2" customWidth="1"/>
    <col min="2809" max="2809" width="23.28515625" style="2" customWidth="1"/>
    <col min="2810" max="3059" width="8.85546875" style="2"/>
    <col min="3060" max="3060" width="7" style="2" customWidth="1"/>
    <col min="3061" max="3061" width="52.140625" style="2" bestFit="1" customWidth="1"/>
    <col min="3062" max="3062" width="7.85546875" style="2" customWidth="1"/>
    <col min="3063" max="3063" width="11" style="2" customWidth="1"/>
    <col min="3064" max="3064" width="12.7109375" style="2" customWidth="1"/>
    <col min="3065" max="3065" width="23.28515625" style="2" customWidth="1"/>
    <col min="3066" max="3315" width="8.85546875" style="2"/>
    <col min="3316" max="3316" width="7" style="2" customWidth="1"/>
    <col min="3317" max="3317" width="52.140625" style="2" bestFit="1" customWidth="1"/>
    <col min="3318" max="3318" width="7.85546875" style="2" customWidth="1"/>
    <col min="3319" max="3319" width="11" style="2" customWidth="1"/>
    <col min="3320" max="3320" width="12.7109375" style="2" customWidth="1"/>
    <col min="3321" max="3321" width="23.28515625" style="2" customWidth="1"/>
    <col min="3322" max="3571" width="8.85546875" style="2"/>
    <col min="3572" max="3572" width="7" style="2" customWidth="1"/>
    <col min="3573" max="3573" width="52.140625" style="2" bestFit="1" customWidth="1"/>
    <col min="3574" max="3574" width="7.85546875" style="2" customWidth="1"/>
    <col min="3575" max="3575" width="11" style="2" customWidth="1"/>
    <col min="3576" max="3576" width="12.7109375" style="2" customWidth="1"/>
    <col min="3577" max="3577" width="23.28515625" style="2" customWidth="1"/>
    <col min="3578" max="3827" width="8.85546875" style="2"/>
    <col min="3828" max="3828" width="7" style="2" customWidth="1"/>
    <col min="3829" max="3829" width="52.140625" style="2" bestFit="1" customWidth="1"/>
    <col min="3830" max="3830" width="7.85546875" style="2" customWidth="1"/>
    <col min="3831" max="3831" width="11" style="2" customWidth="1"/>
    <col min="3832" max="3832" width="12.7109375" style="2" customWidth="1"/>
    <col min="3833" max="3833" width="23.28515625" style="2" customWidth="1"/>
    <col min="3834" max="4083" width="8.85546875" style="2"/>
    <col min="4084" max="4084" width="7" style="2" customWidth="1"/>
    <col min="4085" max="4085" width="52.140625" style="2" bestFit="1" customWidth="1"/>
    <col min="4086" max="4086" width="7.85546875" style="2" customWidth="1"/>
    <col min="4087" max="4087" width="11" style="2" customWidth="1"/>
    <col min="4088" max="4088" width="12.7109375" style="2" customWidth="1"/>
    <col min="4089" max="4089" width="23.28515625" style="2" customWidth="1"/>
    <col min="4090" max="4339" width="8.85546875" style="2"/>
    <col min="4340" max="4340" width="7" style="2" customWidth="1"/>
    <col min="4341" max="4341" width="52.140625" style="2" bestFit="1" customWidth="1"/>
    <col min="4342" max="4342" width="7.85546875" style="2" customWidth="1"/>
    <col min="4343" max="4343" width="11" style="2" customWidth="1"/>
    <col min="4344" max="4344" width="12.7109375" style="2" customWidth="1"/>
    <col min="4345" max="4345" width="23.28515625" style="2" customWidth="1"/>
    <col min="4346" max="4595" width="8.85546875" style="2"/>
    <col min="4596" max="4596" width="7" style="2" customWidth="1"/>
    <col min="4597" max="4597" width="52.140625" style="2" bestFit="1" customWidth="1"/>
    <col min="4598" max="4598" width="7.85546875" style="2" customWidth="1"/>
    <col min="4599" max="4599" width="11" style="2" customWidth="1"/>
    <col min="4600" max="4600" width="12.7109375" style="2" customWidth="1"/>
    <col min="4601" max="4601" width="23.28515625" style="2" customWidth="1"/>
    <col min="4602" max="4851" width="8.85546875" style="2"/>
    <col min="4852" max="4852" width="7" style="2" customWidth="1"/>
    <col min="4853" max="4853" width="52.140625" style="2" bestFit="1" customWidth="1"/>
    <col min="4854" max="4854" width="7.85546875" style="2" customWidth="1"/>
    <col min="4855" max="4855" width="11" style="2" customWidth="1"/>
    <col min="4856" max="4856" width="12.7109375" style="2" customWidth="1"/>
    <col min="4857" max="4857" width="23.28515625" style="2" customWidth="1"/>
    <col min="4858" max="5107" width="8.85546875" style="2"/>
    <col min="5108" max="5108" width="7" style="2" customWidth="1"/>
    <col min="5109" max="5109" width="52.140625" style="2" bestFit="1" customWidth="1"/>
    <col min="5110" max="5110" width="7.85546875" style="2" customWidth="1"/>
    <col min="5111" max="5111" width="11" style="2" customWidth="1"/>
    <col min="5112" max="5112" width="12.7109375" style="2" customWidth="1"/>
    <col min="5113" max="5113" width="23.28515625" style="2" customWidth="1"/>
    <col min="5114" max="5363" width="8.85546875" style="2"/>
    <col min="5364" max="5364" width="7" style="2" customWidth="1"/>
    <col min="5365" max="5365" width="52.140625" style="2" bestFit="1" customWidth="1"/>
    <col min="5366" max="5366" width="7.85546875" style="2" customWidth="1"/>
    <col min="5367" max="5367" width="11" style="2" customWidth="1"/>
    <col min="5368" max="5368" width="12.7109375" style="2" customWidth="1"/>
    <col min="5369" max="5369" width="23.28515625" style="2" customWidth="1"/>
    <col min="5370" max="5619" width="8.85546875" style="2"/>
    <col min="5620" max="5620" width="7" style="2" customWidth="1"/>
    <col min="5621" max="5621" width="52.140625" style="2" bestFit="1" customWidth="1"/>
    <col min="5622" max="5622" width="7.85546875" style="2" customWidth="1"/>
    <col min="5623" max="5623" width="11" style="2" customWidth="1"/>
    <col min="5624" max="5624" width="12.7109375" style="2" customWidth="1"/>
    <col min="5625" max="5625" width="23.28515625" style="2" customWidth="1"/>
    <col min="5626" max="5875" width="8.85546875" style="2"/>
    <col min="5876" max="5876" width="7" style="2" customWidth="1"/>
    <col min="5877" max="5877" width="52.140625" style="2" bestFit="1" customWidth="1"/>
    <col min="5878" max="5878" width="7.85546875" style="2" customWidth="1"/>
    <col min="5879" max="5879" width="11" style="2" customWidth="1"/>
    <col min="5880" max="5880" width="12.7109375" style="2" customWidth="1"/>
    <col min="5881" max="5881" width="23.28515625" style="2" customWidth="1"/>
    <col min="5882" max="6131" width="8.85546875" style="2"/>
    <col min="6132" max="6132" width="7" style="2" customWidth="1"/>
    <col min="6133" max="6133" width="52.140625" style="2" bestFit="1" customWidth="1"/>
    <col min="6134" max="6134" width="7.85546875" style="2" customWidth="1"/>
    <col min="6135" max="6135" width="11" style="2" customWidth="1"/>
    <col min="6136" max="6136" width="12.7109375" style="2" customWidth="1"/>
    <col min="6137" max="6137" width="23.28515625" style="2" customWidth="1"/>
    <col min="6138" max="6387" width="8.85546875" style="2"/>
    <col min="6388" max="6388" width="7" style="2" customWidth="1"/>
    <col min="6389" max="6389" width="52.140625" style="2" bestFit="1" customWidth="1"/>
    <col min="6390" max="6390" width="7.85546875" style="2" customWidth="1"/>
    <col min="6391" max="6391" width="11" style="2" customWidth="1"/>
    <col min="6392" max="6392" width="12.7109375" style="2" customWidth="1"/>
    <col min="6393" max="6393" width="23.28515625" style="2" customWidth="1"/>
    <col min="6394" max="6643" width="8.85546875" style="2"/>
    <col min="6644" max="6644" width="7" style="2" customWidth="1"/>
    <col min="6645" max="6645" width="52.140625" style="2" bestFit="1" customWidth="1"/>
    <col min="6646" max="6646" width="7.85546875" style="2" customWidth="1"/>
    <col min="6647" max="6647" width="11" style="2" customWidth="1"/>
    <col min="6648" max="6648" width="12.7109375" style="2" customWidth="1"/>
    <col min="6649" max="6649" width="23.28515625" style="2" customWidth="1"/>
    <col min="6650" max="6899" width="8.85546875" style="2"/>
    <col min="6900" max="6900" width="7" style="2" customWidth="1"/>
    <col min="6901" max="6901" width="52.140625" style="2" bestFit="1" customWidth="1"/>
    <col min="6902" max="6902" width="7.85546875" style="2" customWidth="1"/>
    <col min="6903" max="6903" width="11" style="2" customWidth="1"/>
    <col min="6904" max="6904" width="12.7109375" style="2" customWidth="1"/>
    <col min="6905" max="6905" width="23.28515625" style="2" customWidth="1"/>
    <col min="6906" max="7155" width="8.85546875" style="2"/>
    <col min="7156" max="7156" width="7" style="2" customWidth="1"/>
    <col min="7157" max="7157" width="52.140625" style="2" bestFit="1" customWidth="1"/>
    <col min="7158" max="7158" width="7.85546875" style="2" customWidth="1"/>
    <col min="7159" max="7159" width="11" style="2" customWidth="1"/>
    <col min="7160" max="7160" width="12.7109375" style="2" customWidth="1"/>
    <col min="7161" max="7161" width="23.28515625" style="2" customWidth="1"/>
    <col min="7162" max="7411" width="8.85546875" style="2"/>
    <col min="7412" max="7412" width="7" style="2" customWidth="1"/>
    <col min="7413" max="7413" width="52.140625" style="2" bestFit="1" customWidth="1"/>
    <col min="7414" max="7414" width="7.85546875" style="2" customWidth="1"/>
    <col min="7415" max="7415" width="11" style="2" customWidth="1"/>
    <col min="7416" max="7416" width="12.7109375" style="2" customWidth="1"/>
    <col min="7417" max="7417" width="23.28515625" style="2" customWidth="1"/>
    <col min="7418" max="7667" width="8.85546875" style="2"/>
    <col min="7668" max="7668" width="7" style="2" customWidth="1"/>
    <col min="7669" max="7669" width="52.140625" style="2" bestFit="1" customWidth="1"/>
    <col min="7670" max="7670" width="7.85546875" style="2" customWidth="1"/>
    <col min="7671" max="7671" width="11" style="2" customWidth="1"/>
    <col min="7672" max="7672" width="12.7109375" style="2" customWidth="1"/>
    <col min="7673" max="7673" width="23.28515625" style="2" customWidth="1"/>
    <col min="7674" max="7923" width="8.85546875" style="2"/>
    <col min="7924" max="7924" width="7" style="2" customWidth="1"/>
    <col min="7925" max="7925" width="52.140625" style="2" bestFit="1" customWidth="1"/>
    <col min="7926" max="7926" width="7.85546875" style="2" customWidth="1"/>
    <col min="7927" max="7927" width="11" style="2" customWidth="1"/>
    <col min="7928" max="7928" width="12.7109375" style="2" customWidth="1"/>
    <col min="7929" max="7929" width="23.28515625" style="2" customWidth="1"/>
    <col min="7930" max="8179" width="8.85546875" style="2"/>
    <col min="8180" max="8180" width="7" style="2" customWidth="1"/>
    <col min="8181" max="8181" width="52.140625" style="2" bestFit="1" customWidth="1"/>
    <col min="8182" max="8182" width="7.85546875" style="2" customWidth="1"/>
    <col min="8183" max="8183" width="11" style="2" customWidth="1"/>
    <col min="8184" max="8184" width="12.7109375" style="2" customWidth="1"/>
    <col min="8185" max="8185" width="23.28515625" style="2" customWidth="1"/>
    <col min="8186" max="8435" width="8.85546875" style="2"/>
    <col min="8436" max="8436" width="7" style="2" customWidth="1"/>
    <col min="8437" max="8437" width="52.140625" style="2" bestFit="1" customWidth="1"/>
    <col min="8438" max="8438" width="7.85546875" style="2" customWidth="1"/>
    <col min="8439" max="8439" width="11" style="2" customWidth="1"/>
    <col min="8440" max="8440" width="12.7109375" style="2" customWidth="1"/>
    <col min="8441" max="8441" width="23.28515625" style="2" customWidth="1"/>
    <col min="8442" max="8691" width="8.85546875" style="2"/>
    <col min="8692" max="8692" width="7" style="2" customWidth="1"/>
    <col min="8693" max="8693" width="52.140625" style="2" bestFit="1" customWidth="1"/>
    <col min="8694" max="8694" width="7.85546875" style="2" customWidth="1"/>
    <col min="8695" max="8695" width="11" style="2" customWidth="1"/>
    <col min="8696" max="8696" width="12.7109375" style="2" customWidth="1"/>
    <col min="8697" max="8697" width="23.28515625" style="2" customWidth="1"/>
    <col min="8698" max="8947" width="8.85546875" style="2"/>
    <col min="8948" max="8948" width="7" style="2" customWidth="1"/>
    <col min="8949" max="8949" width="52.140625" style="2" bestFit="1" customWidth="1"/>
    <col min="8950" max="8950" width="7.85546875" style="2" customWidth="1"/>
    <col min="8951" max="8951" width="11" style="2" customWidth="1"/>
    <col min="8952" max="8952" width="12.7109375" style="2" customWidth="1"/>
    <col min="8953" max="8953" width="23.28515625" style="2" customWidth="1"/>
    <col min="8954" max="9203" width="8.85546875" style="2"/>
    <col min="9204" max="9204" width="7" style="2" customWidth="1"/>
    <col min="9205" max="9205" width="52.140625" style="2" bestFit="1" customWidth="1"/>
    <col min="9206" max="9206" width="7.85546875" style="2" customWidth="1"/>
    <col min="9207" max="9207" width="11" style="2" customWidth="1"/>
    <col min="9208" max="9208" width="12.7109375" style="2" customWidth="1"/>
    <col min="9209" max="9209" width="23.28515625" style="2" customWidth="1"/>
    <col min="9210" max="9459" width="8.85546875" style="2"/>
    <col min="9460" max="9460" width="7" style="2" customWidth="1"/>
    <col min="9461" max="9461" width="52.140625" style="2" bestFit="1" customWidth="1"/>
    <col min="9462" max="9462" width="7.85546875" style="2" customWidth="1"/>
    <col min="9463" max="9463" width="11" style="2" customWidth="1"/>
    <col min="9464" max="9464" width="12.7109375" style="2" customWidth="1"/>
    <col min="9465" max="9465" width="23.28515625" style="2" customWidth="1"/>
    <col min="9466" max="9715" width="8.85546875" style="2"/>
    <col min="9716" max="9716" width="7" style="2" customWidth="1"/>
    <col min="9717" max="9717" width="52.140625" style="2" bestFit="1" customWidth="1"/>
    <col min="9718" max="9718" width="7.85546875" style="2" customWidth="1"/>
    <col min="9719" max="9719" width="11" style="2" customWidth="1"/>
    <col min="9720" max="9720" width="12.7109375" style="2" customWidth="1"/>
    <col min="9721" max="9721" width="23.28515625" style="2" customWidth="1"/>
    <col min="9722" max="9971" width="8.85546875" style="2"/>
    <col min="9972" max="9972" width="7" style="2" customWidth="1"/>
    <col min="9973" max="9973" width="52.140625" style="2" bestFit="1" customWidth="1"/>
    <col min="9974" max="9974" width="7.85546875" style="2" customWidth="1"/>
    <col min="9975" max="9975" width="11" style="2" customWidth="1"/>
    <col min="9976" max="9976" width="12.7109375" style="2" customWidth="1"/>
    <col min="9977" max="9977" width="23.28515625" style="2" customWidth="1"/>
    <col min="9978" max="10227" width="8.85546875" style="2"/>
    <col min="10228" max="10228" width="7" style="2" customWidth="1"/>
    <col min="10229" max="10229" width="52.140625" style="2" bestFit="1" customWidth="1"/>
    <col min="10230" max="10230" width="7.85546875" style="2" customWidth="1"/>
    <col min="10231" max="10231" width="11" style="2" customWidth="1"/>
    <col min="10232" max="10232" width="12.7109375" style="2" customWidth="1"/>
    <col min="10233" max="10233" width="23.28515625" style="2" customWidth="1"/>
    <col min="10234" max="10483" width="8.85546875" style="2"/>
    <col min="10484" max="10484" width="7" style="2" customWidth="1"/>
    <col min="10485" max="10485" width="52.140625" style="2" bestFit="1" customWidth="1"/>
    <col min="10486" max="10486" width="7.85546875" style="2" customWidth="1"/>
    <col min="10487" max="10487" width="11" style="2" customWidth="1"/>
    <col min="10488" max="10488" width="12.7109375" style="2" customWidth="1"/>
    <col min="10489" max="10489" width="23.28515625" style="2" customWidth="1"/>
    <col min="10490" max="10739" width="8.85546875" style="2"/>
    <col min="10740" max="10740" width="7" style="2" customWidth="1"/>
    <col min="10741" max="10741" width="52.140625" style="2" bestFit="1" customWidth="1"/>
    <col min="10742" max="10742" width="7.85546875" style="2" customWidth="1"/>
    <col min="10743" max="10743" width="11" style="2" customWidth="1"/>
    <col min="10744" max="10744" width="12.7109375" style="2" customWidth="1"/>
    <col min="10745" max="10745" width="23.28515625" style="2" customWidth="1"/>
    <col min="10746" max="10995" width="8.85546875" style="2"/>
    <col min="10996" max="10996" width="7" style="2" customWidth="1"/>
    <col min="10997" max="10997" width="52.140625" style="2" bestFit="1" customWidth="1"/>
    <col min="10998" max="10998" width="7.85546875" style="2" customWidth="1"/>
    <col min="10999" max="10999" width="11" style="2" customWidth="1"/>
    <col min="11000" max="11000" width="12.7109375" style="2" customWidth="1"/>
    <col min="11001" max="11001" width="23.28515625" style="2" customWidth="1"/>
    <col min="11002" max="11251" width="8.85546875" style="2"/>
    <col min="11252" max="11252" width="7" style="2" customWidth="1"/>
    <col min="11253" max="11253" width="52.140625" style="2" bestFit="1" customWidth="1"/>
    <col min="11254" max="11254" width="7.85546875" style="2" customWidth="1"/>
    <col min="11255" max="11255" width="11" style="2" customWidth="1"/>
    <col min="11256" max="11256" width="12.7109375" style="2" customWidth="1"/>
    <col min="11257" max="11257" width="23.28515625" style="2" customWidth="1"/>
    <col min="11258" max="11507" width="8.85546875" style="2"/>
    <col min="11508" max="11508" width="7" style="2" customWidth="1"/>
    <col min="11509" max="11509" width="52.140625" style="2" bestFit="1" customWidth="1"/>
    <col min="11510" max="11510" width="7.85546875" style="2" customWidth="1"/>
    <col min="11511" max="11511" width="11" style="2" customWidth="1"/>
    <col min="11512" max="11512" width="12.7109375" style="2" customWidth="1"/>
    <col min="11513" max="11513" width="23.28515625" style="2" customWidth="1"/>
    <col min="11514" max="11763" width="8.85546875" style="2"/>
    <col min="11764" max="11764" width="7" style="2" customWidth="1"/>
    <col min="11765" max="11765" width="52.140625" style="2" bestFit="1" customWidth="1"/>
    <col min="11766" max="11766" width="7.85546875" style="2" customWidth="1"/>
    <col min="11767" max="11767" width="11" style="2" customWidth="1"/>
    <col min="11768" max="11768" width="12.7109375" style="2" customWidth="1"/>
    <col min="11769" max="11769" width="23.28515625" style="2" customWidth="1"/>
    <col min="11770" max="12019" width="8.85546875" style="2"/>
    <col min="12020" max="12020" width="7" style="2" customWidth="1"/>
    <col min="12021" max="12021" width="52.140625" style="2" bestFit="1" customWidth="1"/>
    <col min="12022" max="12022" width="7.85546875" style="2" customWidth="1"/>
    <col min="12023" max="12023" width="11" style="2" customWidth="1"/>
    <col min="12024" max="12024" width="12.7109375" style="2" customWidth="1"/>
    <col min="12025" max="12025" width="23.28515625" style="2" customWidth="1"/>
    <col min="12026" max="12275" width="8.85546875" style="2"/>
    <col min="12276" max="12276" width="7" style="2" customWidth="1"/>
    <col min="12277" max="12277" width="52.140625" style="2" bestFit="1" customWidth="1"/>
    <col min="12278" max="12278" width="7.85546875" style="2" customWidth="1"/>
    <col min="12279" max="12279" width="11" style="2" customWidth="1"/>
    <col min="12280" max="12280" width="12.7109375" style="2" customWidth="1"/>
    <col min="12281" max="12281" width="23.28515625" style="2" customWidth="1"/>
    <col min="12282" max="12531" width="8.85546875" style="2"/>
    <col min="12532" max="12532" width="7" style="2" customWidth="1"/>
    <col min="12533" max="12533" width="52.140625" style="2" bestFit="1" customWidth="1"/>
    <col min="12534" max="12534" width="7.85546875" style="2" customWidth="1"/>
    <col min="12535" max="12535" width="11" style="2" customWidth="1"/>
    <col min="12536" max="12536" width="12.7109375" style="2" customWidth="1"/>
    <col min="12537" max="12537" width="23.28515625" style="2" customWidth="1"/>
    <col min="12538" max="12787" width="8.85546875" style="2"/>
    <col min="12788" max="12788" width="7" style="2" customWidth="1"/>
    <col min="12789" max="12789" width="52.140625" style="2" bestFit="1" customWidth="1"/>
    <col min="12790" max="12790" width="7.85546875" style="2" customWidth="1"/>
    <col min="12791" max="12791" width="11" style="2" customWidth="1"/>
    <col min="12792" max="12792" width="12.7109375" style="2" customWidth="1"/>
    <col min="12793" max="12793" width="23.28515625" style="2" customWidth="1"/>
    <col min="12794" max="13043" width="8.85546875" style="2"/>
    <col min="13044" max="13044" width="7" style="2" customWidth="1"/>
    <col min="13045" max="13045" width="52.140625" style="2" bestFit="1" customWidth="1"/>
    <col min="13046" max="13046" width="7.85546875" style="2" customWidth="1"/>
    <col min="13047" max="13047" width="11" style="2" customWidth="1"/>
    <col min="13048" max="13048" width="12.7109375" style="2" customWidth="1"/>
    <col min="13049" max="13049" width="23.28515625" style="2" customWidth="1"/>
    <col min="13050" max="13299" width="8.85546875" style="2"/>
    <col min="13300" max="13300" width="7" style="2" customWidth="1"/>
    <col min="13301" max="13301" width="52.140625" style="2" bestFit="1" customWidth="1"/>
    <col min="13302" max="13302" width="7.85546875" style="2" customWidth="1"/>
    <col min="13303" max="13303" width="11" style="2" customWidth="1"/>
    <col min="13304" max="13304" width="12.7109375" style="2" customWidth="1"/>
    <col min="13305" max="13305" width="23.28515625" style="2" customWidth="1"/>
    <col min="13306" max="13555" width="8.85546875" style="2"/>
    <col min="13556" max="13556" width="7" style="2" customWidth="1"/>
    <col min="13557" max="13557" width="52.140625" style="2" bestFit="1" customWidth="1"/>
    <col min="13558" max="13558" width="7.85546875" style="2" customWidth="1"/>
    <col min="13559" max="13559" width="11" style="2" customWidth="1"/>
    <col min="13560" max="13560" width="12.7109375" style="2" customWidth="1"/>
    <col min="13561" max="13561" width="23.28515625" style="2" customWidth="1"/>
    <col min="13562" max="13811" width="8.85546875" style="2"/>
    <col min="13812" max="13812" width="7" style="2" customWidth="1"/>
    <col min="13813" max="13813" width="52.140625" style="2" bestFit="1" customWidth="1"/>
    <col min="13814" max="13814" width="7.85546875" style="2" customWidth="1"/>
    <col min="13815" max="13815" width="11" style="2" customWidth="1"/>
    <col min="13816" max="13816" width="12.7109375" style="2" customWidth="1"/>
    <col min="13817" max="13817" width="23.28515625" style="2" customWidth="1"/>
    <col min="13818" max="14067" width="8.85546875" style="2"/>
    <col min="14068" max="14068" width="7" style="2" customWidth="1"/>
    <col min="14069" max="14069" width="52.140625" style="2" bestFit="1" customWidth="1"/>
    <col min="14070" max="14070" width="7.85546875" style="2" customWidth="1"/>
    <col min="14071" max="14071" width="11" style="2" customWidth="1"/>
    <col min="14072" max="14072" width="12.7109375" style="2" customWidth="1"/>
    <col min="14073" max="14073" width="23.28515625" style="2" customWidth="1"/>
    <col min="14074" max="14323" width="8.85546875" style="2"/>
    <col min="14324" max="14324" width="7" style="2" customWidth="1"/>
    <col min="14325" max="14325" width="52.140625" style="2" bestFit="1" customWidth="1"/>
    <col min="14326" max="14326" width="7.85546875" style="2" customWidth="1"/>
    <col min="14327" max="14327" width="11" style="2" customWidth="1"/>
    <col min="14328" max="14328" width="12.7109375" style="2" customWidth="1"/>
    <col min="14329" max="14329" width="23.28515625" style="2" customWidth="1"/>
    <col min="14330" max="14579" width="8.85546875" style="2"/>
    <col min="14580" max="14580" width="7" style="2" customWidth="1"/>
    <col min="14581" max="14581" width="52.140625" style="2" bestFit="1" customWidth="1"/>
    <col min="14582" max="14582" width="7.85546875" style="2" customWidth="1"/>
    <col min="14583" max="14583" width="11" style="2" customWidth="1"/>
    <col min="14584" max="14584" width="12.7109375" style="2" customWidth="1"/>
    <col min="14585" max="14585" width="23.28515625" style="2" customWidth="1"/>
    <col min="14586" max="14835" width="8.85546875" style="2"/>
    <col min="14836" max="14836" width="7" style="2" customWidth="1"/>
    <col min="14837" max="14837" width="52.140625" style="2" bestFit="1" customWidth="1"/>
    <col min="14838" max="14838" width="7.85546875" style="2" customWidth="1"/>
    <col min="14839" max="14839" width="11" style="2" customWidth="1"/>
    <col min="14840" max="14840" width="12.7109375" style="2" customWidth="1"/>
    <col min="14841" max="14841" width="23.28515625" style="2" customWidth="1"/>
    <col min="14842" max="15091" width="8.85546875" style="2"/>
    <col min="15092" max="15092" width="7" style="2" customWidth="1"/>
    <col min="15093" max="15093" width="52.140625" style="2" bestFit="1" customWidth="1"/>
    <col min="15094" max="15094" width="7.85546875" style="2" customWidth="1"/>
    <col min="15095" max="15095" width="11" style="2" customWidth="1"/>
    <col min="15096" max="15096" width="12.7109375" style="2" customWidth="1"/>
    <col min="15097" max="15097" width="23.28515625" style="2" customWidth="1"/>
    <col min="15098" max="15347" width="8.85546875" style="2"/>
    <col min="15348" max="15348" width="7" style="2" customWidth="1"/>
    <col min="15349" max="15349" width="52.140625" style="2" bestFit="1" customWidth="1"/>
    <col min="15350" max="15350" width="7.85546875" style="2" customWidth="1"/>
    <col min="15351" max="15351" width="11" style="2" customWidth="1"/>
    <col min="15352" max="15352" width="12.7109375" style="2" customWidth="1"/>
    <col min="15353" max="15353" width="23.28515625" style="2" customWidth="1"/>
    <col min="15354" max="15603" width="8.85546875" style="2"/>
    <col min="15604" max="15604" width="7" style="2" customWidth="1"/>
    <col min="15605" max="15605" width="52.140625" style="2" bestFit="1" customWidth="1"/>
    <col min="15606" max="15606" width="7.85546875" style="2" customWidth="1"/>
    <col min="15607" max="15607" width="11" style="2" customWidth="1"/>
    <col min="15608" max="15608" width="12.7109375" style="2" customWidth="1"/>
    <col min="15609" max="15609" width="23.28515625" style="2" customWidth="1"/>
    <col min="15610" max="15859" width="8.85546875" style="2"/>
    <col min="15860" max="15860" width="7" style="2" customWidth="1"/>
    <col min="15861" max="15861" width="52.140625" style="2" bestFit="1" customWidth="1"/>
    <col min="15862" max="15862" width="7.85546875" style="2" customWidth="1"/>
    <col min="15863" max="15863" width="11" style="2" customWidth="1"/>
    <col min="15864" max="15864" width="12.7109375" style="2" customWidth="1"/>
    <col min="15865" max="15865" width="23.28515625" style="2" customWidth="1"/>
    <col min="15866" max="16115" width="8.85546875" style="2"/>
    <col min="16116" max="16116" width="7" style="2" customWidth="1"/>
    <col min="16117" max="16117" width="52.140625" style="2" bestFit="1" customWidth="1"/>
    <col min="16118" max="16118" width="7.85546875" style="2" customWidth="1"/>
    <col min="16119" max="16119" width="11" style="2" customWidth="1"/>
    <col min="16120" max="16120" width="12.7109375" style="2" customWidth="1"/>
    <col min="16121" max="16121" width="23.28515625" style="2" customWidth="1"/>
    <col min="16122" max="16384" width="8.85546875" style="2"/>
  </cols>
  <sheetData>
    <row r="1" spans="1:6" ht="25.5" x14ac:dyDescent="0.2">
      <c r="A1" s="45" t="s">
        <v>134</v>
      </c>
      <c r="B1" s="46" t="s">
        <v>135</v>
      </c>
      <c r="C1" s="46" t="s">
        <v>136</v>
      </c>
      <c r="D1" s="159" t="s">
        <v>137</v>
      </c>
      <c r="E1" s="47" t="s">
        <v>138</v>
      </c>
      <c r="F1" s="46" t="s">
        <v>139</v>
      </c>
    </row>
    <row r="2" spans="1:6" x14ac:dyDescent="0.2">
      <c r="A2" s="48"/>
    </row>
    <row r="3" spans="1:6" ht="76.150000000000006" customHeight="1" x14ac:dyDescent="0.2">
      <c r="A3" s="53"/>
      <c r="B3" s="54" t="s">
        <v>245</v>
      </c>
      <c r="C3" s="55"/>
      <c r="D3" s="56"/>
      <c r="E3" s="57"/>
      <c r="F3" s="1"/>
    </row>
    <row r="4" spans="1:6" x14ac:dyDescent="0.2">
      <c r="A4" s="58"/>
      <c r="B4" s="59"/>
      <c r="C4" s="60"/>
      <c r="D4" s="61"/>
      <c r="E4" s="62"/>
      <c r="F4" s="1"/>
    </row>
    <row r="5" spans="1:6" ht="76.5" x14ac:dyDescent="0.2">
      <c r="A5" s="58"/>
      <c r="B5" s="3" t="s">
        <v>553</v>
      </c>
      <c r="C5" s="63"/>
      <c r="D5" s="64"/>
      <c r="E5" s="65"/>
      <c r="F5" s="66"/>
    </row>
    <row r="6" spans="1:6" x14ac:dyDescent="0.2">
      <c r="A6" s="58"/>
      <c r="B6" s="59"/>
      <c r="C6" s="60"/>
      <c r="D6" s="61"/>
      <c r="E6" s="62"/>
      <c r="F6" s="1"/>
    </row>
    <row r="7" spans="1:6" ht="67.900000000000006" customHeight="1" x14ac:dyDescent="0.2">
      <c r="A7" s="58">
        <v>1</v>
      </c>
      <c r="B7" s="3" t="s">
        <v>173</v>
      </c>
      <c r="C7" s="63" t="s">
        <v>142</v>
      </c>
      <c r="D7" s="67">
        <v>2</v>
      </c>
      <c r="E7" s="171"/>
      <c r="F7" s="66">
        <f>ROUND((D7*E7),2)</f>
        <v>0</v>
      </c>
    </row>
    <row r="8" spans="1:6" x14ac:dyDescent="0.2">
      <c r="A8" s="53"/>
      <c r="B8" s="59"/>
      <c r="C8" s="63"/>
      <c r="D8" s="65"/>
      <c r="E8" s="68"/>
      <c r="F8" s="66"/>
    </row>
    <row r="9" spans="1:6" ht="51" x14ac:dyDescent="0.2">
      <c r="A9" s="53">
        <v>2</v>
      </c>
      <c r="B9" s="3" t="s">
        <v>174</v>
      </c>
      <c r="C9" s="63" t="s">
        <v>142</v>
      </c>
      <c r="D9" s="67">
        <v>2</v>
      </c>
      <c r="E9" s="171"/>
      <c r="F9" s="66">
        <f t="shared" ref="F9:F22" si="0">ROUND((D9*E9),2)</f>
        <v>0</v>
      </c>
    </row>
    <row r="10" spans="1:6" x14ac:dyDescent="0.2">
      <c r="A10" s="69"/>
      <c r="B10" s="70"/>
      <c r="C10" s="71"/>
      <c r="D10" s="65"/>
      <c r="E10" s="72"/>
      <c r="F10" s="66"/>
    </row>
    <row r="11" spans="1:6" s="1" customFormat="1" ht="69.599999999999994" customHeight="1" x14ac:dyDescent="0.2">
      <c r="A11" s="10">
        <v>3</v>
      </c>
      <c r="B11" s="3" t="s">
        <v>541</v>
      </c>
      <c r="C11" s="3"/>
      <c r="D11" s="3"/>
      <c r="E11" s="3"/>
      <c r="F11" s="66"/>
    </row>
    <row r="12" spans="1:6" ht="102" x14ac:dyDescent="0.2">
      <c r="A12" s="10"/>
      <c r="B12" s="94" t="s">
        <v>522</v>
      </c>
      <c r="C12" s="7" t="s">
        <v>142</v>
      </c>
      <c r="D12" s="8">
        <v>2</v>
      </c>
      <c r="E12" s="109"/>
      <c r="F12" s="66">
        <f t="shared" si="0"/>
        <v>0</v>
      </c>
    </row>
    <row r="13" spans="1:6" ht="15" x14ac:dyDescent="0.2">
      <c r="A13" s="58"/>
      <c r="B13" s="74"/>
      <c r="C13" s="75"/>
      <c r="D13" s="65"/>
      <c r="E13" s="68"/>
      <c r="F13" s="66"/>
    </row>
    <row r="14" spans="1:6" ht="76.5" x14ac:dyDescent="0.2">
      <c r="A14" s="58">
        <v>4</v>
      </c>
      <c r="B14" s="73" t="s">
        <v>557</v>
      </c>
      <c r="C14" s="63" t="s">
        <v>142</v>
      </c>
      <c r="D14" s="4">
        <v>1</v>
      </c>
      <c r="E14" s="171"/>
      <c r="F14" s="66">
        <f t="shared" si="0"/>
        <v>0</v>
      </c>
    </row>
    <row r="15" spans="1:6" x14ac:dyDescent="0.2">
      <c r="A15" s="58"/>
      <c r="B15" s="59"/>
      <c r="C15" s="75"/>
      <c r="D15" s="65"/>
      <c r="E15" s="68"/>
      <c r="F15" s="66"/>
    </row>
    <row r="16" spans="1:6" x14ac:dyDescent="0.2">
      <c r="A16" s="77"/>
      <c r="B16" s="73" t="s">
        <v>146</v>
      </c>
      <c r="C16" s="75"/>
      <c r="D16" s="65"/>
      <c r="E16" s="68"/>
      <c r="F16" s="66"/>
    </row>
    <row r="17" spans="1:6" x14ac:dyDescent="0.2">
      <c r="A17" s="77"/>
      <c r="B17" s="73"/>
      <c r="C17" s="75"/>
      <c r="D17" s="65"/>
      <c r="E17" s="68"/>
      <c r="F17" s="66"/>
    </row>
    <row r="18" spans="1:6" ht="76.5" x14ac:dyDescent="0.2">
      <c r="A18" s="77"/>
      <c r="B18" s="73" t="s">
        <v>147</v>
      </c>
      <c r="C18" s="75"/>
      <c r="D18" s="65"/>
      <c r="E18" s="68"/>
      <c r="F18" s="66"/>
    </row>
    <row r="19" spans="1:6" ht="15" x14ac:dyDescent="0.2">
      <c r="A19" s="58"/>
      <c r="B19" s="74"/>
      <c r="C19" s="75"/>
      <c r="D19" s="65"/>
      <c r="E19" s="68"/>
      <c r="F19" s="66"/>
    </row>
    <row r="20" spans="1:6" x14ac:dyDescent="0.2">
      <c r="A20" s="58" t="s">
        <v>0</v>
      </c>
      <c r="B20" s="73" t="s">
        <v>0</v>
      </c>
      <c r="C20" s="63" t="s">
        <v>0</v>
      </c>
      <c r="D20" s="4" t="s">
        <v>0</v>
      </c>
      <c r="E20" s="65"/>
      <c r="F20" s="66"/>
    </row>
    <row r="21" spans="1:6" x14ac:dyDescent="0.2">
      <c r="A21" s="58"/>
      <c r="B21" s="59"/>
      <c r="C21" s="75"/>
      <c r="D21" s="65"/>
      <c r="E21" s="68"/>
      <c r="F21" s="66"/>
    </row>
    <row r="22" spans="1:6" ht="38.25" x14ac:dyDescent="0.2">
      <c r="A22" s="58">
        <v>5</v>
      </c>
      <c r="B22" s="73" t="s">
        <v>148</v>
      </c>
      <c r="C22" s="63" t="s">
        <v>142</v>
      </c>
      <c r="D22" s="4">
        <v>1</v>
      </c>
      <c r="E22" s="171"/>
      <c r="F22" s="66">
        <f t="shared" si="0"/>
        <v>0</v>
      </c>
    </row>
    <row r="23" spans="1:6" ht="15" x14ac:dyDescent="0.2">
      <c r="A23" s="78"/>
      <c r="B23" s="79"/>
      <c r="C23" s="71"/>
      <c r="D23" s="76"/>
      <c r="E23" s="72"/>
      <c r="F23" s="80"/>
    </row>
    <row r="24" spans="1:6" ht="15" x14ac:dyDescent="0.2">
      <c r="A24" s="78"/>
      <c r="B24" s="79"/>
      <c r="C24" s="71"/>
      <c r="D24" s="76"/>
      <c r="E24" s="72"/>
      <c r="F24" s="80"/>
    </row>
    <row r="25" spans="1:6" ht="13.5" thickBot="1" x14ac:dyDescent="0.25">
      <c r="A25" s="81"/>
      <c r="B25" s="82" t="s">
        <v>1</v>
      </c>
      <c r="C25" s="160"/>
      <c r="D25" s="161"/>
      <c r="E25" s="162"/>
      <c r="F25" s="163">
        <f>ROUND(SUM(F7:F22),2)</f>
        <v>0</v>
      </c>
    </row>
    <row r="26" spans="1:6" ht="13.5" thickTop="1" x14ac:dyDescent="0.2">
      <c r="D26" s="84"/>
    </row>
    <row r="27" spans="1:6" ht="13.5" thickBot="1" x14ac:dyDescent="0.25">
      <c r="B27" s="167" t="s">
        <v>2</v>
      </c>
      <c r="C27" s="168"/>
      <c r="D27" s="169"/>
      <c r="E27" s="170"/>
      <c r="F27" s="163">
        <f>ROUND((F25*0.25),2)</f>
        <v>0</v>
      </c>
    </row>
    <row r="28" spans="1:6" ht="13.5" thickTop="1" x14ac:dyDescent="0.2">
      <c r="A28" s="85"/>
      <c r="B28" s="86"/>
      <c r="C28" s="75"/>
      <c r="D28" s="65"/>
      <c r="E28" s="68"/>
      <c r="F28" s="87"/>
    </row>
    <row r="29" spans="1:6" ht="13.5" thickBot="1" x14ac:dyDescent="0.25">
      <c r="A29" s="85"/>
      <c r="B29" s="82" t="s">
        <v>3</v>
      </c>
      <c r="C29" s="164"/>
      <c r="D29" s="165"/>
      <c r="E29" s="166"/>
      <c r="F29" s="163">
        <f>ROUND(SUM(F25:F27),2)</f>
        <v>0</v>
      </c>
    </row>
    <row r="30" spans="1:6" ht="13.5" thickTop="1" x14ac:dyDescent="0.2"/>
  </sheetData>
  <sheetProtection algorithmName="SHA-512" hashValue="tIscYsBYJe4XTtk3jlS3t0e7a18M4edvNLEd5M/WgD/wy0X+VLyNxKwEi3dLkoN7pzb8sY72/5+bTYutb1O+Ww==" saltValue="rZ8qSc62LMsJ39IKFUe0sA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223</vt:i4>
      </vt:variant>
    </vt:vector>
  </HeadingPairs>
  <TitlesOfParts>
    <vt:vector size="223" baseType="lpstr">
      <vt:lpstr>Naslovna</vt:lpstr>
      <vt:lpstr>1-1</vt:lpstr>
      <vt:lpstr>1-2</vt:lpstr>
      <vt:lpstr>1-3</vt:lpstr>
      <vt:lpstr>2-1</vt:lpstr>
      <vt:lpstr>2-2</vt:lpstr>
      <vt:lpstr>2-3</vt:lpstr>
      <vt:lpstr>3-1</vt:lpstr>
      <vt:lpstr>4-1</vt:lpstr>
      <vt:lpstr>5-1</vt:lpstr>
      <vt:lpstr>6-1</vt:lpstr>
      <vt:lpstr>7-1</vt:lpstr>
      <vt:lpstr>7-2</vt:lpstr>
      <vt:lpstr>8-1</vt:lpstr>
      <vt:lpstr>9-1</vt:lpstr>
      <vt:lpstr>10-1</vt:lpstr>
      <vt:lpstr>11-1</vt:lpstr>
      <vt:lpstr>12-1</vt:lpstr>
      <vt:lpstr>12-2</vt:lpstr>
      <vt:lpstr>13-1</vt:lpstr>
      <vt:lpstr>13-2</vt:lpstr>
      <vt:lpstr>13-3</vt:lpstr>
      <vt:lpstr>13-4</vt:lpstr>
      <vt:lpstr>14-1</vt:lpstr>
      <vt:lpstr>14-2</vt:lpstr>
      <vt:lpstr>14-3</vt:lpstr>
      <vt:lpstr>15-1</vt:lpstr>
      <vt:lpstr>15-2</vt:lpstr>
      <vt:lpstr>16-1</vt:lpstr>
      <vt:lpstr>16-2</vt:lpstr>
      <vt:lpstr>16-3</vt:lpstr>
      <vt:lpstr>17-1</vt:lpstr>
      <vt:lpstr>18-1</vt:lpstr>
      <vt:lpstr>18-2</vt:lpstr>
      <vt:lpstr>19-1</vt:lpstr>
      <vt:lpstr>19-2</vt:lpstr>
      <vt:lpstr>19-3</vt:lpstr>
      <vt:lpstr>20-1</vt:lpstr>
      <vt:lpstr>20-2</vt:lpstr>
      <vt:lpstr>20-3</vt:lpstr>
      <vt:lpstr>21-1</vt:lpstr>
      <vt:lpstr>22-1</vt:lpstr>
      <vt:lpstr>23-1</vt:lpstr>
      <vt:lpstr>23-2</vt:lpstr>
      <vt:lpstr>23-3</vt:lpstr>
      <vt:lpstr>23-4</vt:lpstr>
      <vt:lpstr>23-5</vt:lpstr>
      <vt:lpstr>23-6</vt:lpstr>
      <vt:lpstr>23-7</vt:lpstr>
      <vt:lpstr>23-8</vt:lpstr>
      <vt:lpstr>23-9</vt:lpstr>
      <vt:lpstr>24-1</vt:lpstr>
      <vt:lpstr>24-2</vt:lpstr>
      <vt:lpstr>24-3</vt:lpstr>
      <vt:lpstr>25-1</vt:lpstr>
      <vt:lpstr>25-2</vt:lpstr>
      <vt:lpstr>25-3</vt:lpstr>
      <vt:lpstr>26-1</vt:lpstr>
      <vt:lpstr>26-2</vt:lpstr>
      <vt:lpstr>26-3</vt:lpstr>
      <vt:lpstr>26-4</vt:lpstr>
      <vt:lpstr>27-1</vt:lpstr>
      <vt:lpstr>27-2</vt:lpstr>
      <vt:lpstr>27-3</vt:lpstr>
      <vt:lpstr>28-1</vt:lpstr>
      <vt:lpstr>28-2</vt:lpstr>
      <vt:lpstr>28-3</vt:lpstr>
      <vt:lpstr>28-4</vt:lpstr>
      <vt:lpstr>28-5</vt:lpstr>
      <vt:lpstr>28-6</vt:lpstr>
      <vt:lpstr>29-1</vt:lpstr>
      <vt:lpstr>29-2</vt:lpstr>
      <vt:lpstr>29-3</vt:lpstr>
      <vt:lpstr>29-4</vt:lpstr>
      <vt:lpstr>29-5</vt:lpstr>
      <vt:lpstr>29-6</vt:lpstr>
      <vt:lpstr>29-7</vt:lpstr>
      <vt:lpstr>30-1</vt:lpstr>
      <vt:lpstr>30-2</vt:lpstr>
      <vt:lpstr>30-3</vt:lpstr>
      <vt:lpstr>31-1</vt:lpstr>
      <vt:lpstr>32-1</vt:lpstr>
      <vt:lpstr>32-2</vt:lpstr>
      <vt:lpstr>32-3</vt:lpstr>
      <vt:lpstr>33-1</vt:lpstr>
      <vt:lpstr>33-2</vt:lpstr>
      <vt:lpstr>33-3</vt:lpstr>
      <vt:lpstr>33-4</vt:lpstr>
      <vt:lpstr>33-5</vt:lpstr>
      <vt:lpstr>33-6</vt:lpstr>
      <vt:lpstr>33-7</vt:lpstr>
      <vt:lpstr>33-8</vt:lpstr>
      <vt:lpstr>34-1</vt:lpstr>
      <vt:lpstr>34-2</vt:lpstr>
      <vt:lpstr>34-3</vt:lpstr>
      <vt:lpstr>35-1</vt:lpstr>
      <vt:lpstr>35-2</vt:lpstr>
      <vt:lpstr>35-3</vt:lpstr>
      <vt:lpstr>35-4</vt:lpstr>
      <vt:lpstr>35-5</vt:lpstr>
      <vt:lpstr>36-1</vt:lpstr>
      <vt:lpstr>36-2</vt:lpstr>
      <vt:lpstr>37-1</vt:lpstr>
      <vt:lpstr>38-1</vt:lpstr>
      <vt:lpstr>38-2</vt:lpstr>
      <vt:lpstr>38-3</vt:lpstr>
      <vt:lpstr>39-1</vt:lpstr>
      <vt:lpstr>40-1</vt:lpstr>
      <vt:lpstr>40-2</vt:lpstr>
      <vt:lpstr>40-3</vt:lpstr>
      <vt:lpstr>40-4</vt:lpstr>
      <vt:lpstr>41-1</vt:lpstr>
      <vt:lpstr>41-2</vt:lpstr>
      <vt:lpstr>42-1</vt:lpstr>
      <vt:lpstr>42-2</vt:lpstr>
      <vt:lpstr>42-3</vt:lpstr>
      <vt:lpstr>42-4</vt:lpstr>
      <vt:lpstr>42-5</vt:lpstr>
      <vt:lpstr>43-1</vt:lpstr>
      <vt:lpstr>43-2</vt:lpstr>
      <vt:lpstr>44-1</vt:lpstr>
      <vt:lpstr>44-2</vt:lpstr>
      <vt:lpstr>45-1</vt:lpstr>
      <vt:lpstr>45-2</vt:lpstr>
      <vt:lpstr>46-1</vt:lpstr>
      <vt:lpstr>47-1</vt:lpstr>
      <vt:lpstr>48-1</vt:lpstr>
      <vt:lpstr>49-1</vt:lpstr>
      <vt:lpstr>49-2</vt:lpstr>
      <vt:lpstr>50-1</vt:lpstr>
      <vt:lpstr>50-2</vt:lpstr>
      <vt:lpstr>51-1</vt:lpstr>
      <vt:lpstr>51-2</vt:lpstr>
      <vt:lpstr>51-3</vt:lpstr>
      <vt:lpstr>51-4</vt:lpstr>
      <vt:lpstr>51-5</vt:lpstr>
      <vt:lpstr>51-6</vt:lpstr>
      <vt:lpstr>52-1</vt:lpstr>
      <vt:lpstr>52-2</vt:lpstr>
      <vt:lpstr>53-1</vt:lpstr>
      <vt:lpstr>53-2</vt:lpstr>
      <vt:lpstr>54-1</vt:lpstr>
      <vt:lpstr>54-2</vt:lpstr>
      <vt:lpstr>55-1</vt:lpstr>
      <vt:lpstr>55-2</vt:lpstr>
      <vt:lpstr>56-1</vt:lpstr>
      <vt:lpstr>56-2</vt:lpstr>
      <vt:lpstr>56-3</vt:lpstr>
      <vt:lpstr>57-1</vt:lpstr>
      <vt:lpstr>57-2</vt:lpstr>
      <vt:lpstr>58-1</vt:lpstr>
      <vt:lpstr>58-2</vt:lpstr>
      <vt:lpstr>59-1</vt:lpstr>
      <vt:lpstr>60-1</vt:lpstr>
      <vt:lpstr>61-1</vt:lpstr>
      <vt:lpstr>61-2</vt:lpstr>
      <vt:lpstr>61-3</vt:lpstr>
      <vt:lpstr>62-1</vt:lpstr>
      <vt:lpstr>62-2</vt:lpstr>
      <vt:lpstr>62-3</vt:lpstr>
      <vt:lpstr>62-4</vt:lpstr>
      <vt:lpstr>63-1</vt:lpstr>
      <vt:lpstr>63-2</vt:lpstr>
      <vt:lpstr>64-1</vt:lpstr>
      <vt:lpstr>64-2</vt:lpstr>
      <vt:lpstr>64-3</vt:lpstr>
      <vt:lpstr>65-1</vt:lpstr>
      <vt:lpstr>65-2</vt:lpstr>
      <vt:lpstr>66-1</vt:lpstr>
      <vt:lpstr>66-2</vt:lpstr>
      <vt:lpstr>66-3</vt:lpstr>
      <vt:lpstr>66-4</vt:lpstr>
      <vt:lpstr>67-1</vt:lpstr>
      <vt:lpstr>68-1</vt:lpstr>
      <vt:lpstr>68-2</vt:lpstr>
      <vt:lpstr>68-3</vt:lpstr>
      <vt:lpstr>69-1</vt:lpstr>
      <vt:lpstr>69-2</vt:lpstr>
      <vt:lpstr>70-1</vt:lpstr>
      <vt:lpstr>70-2</vt:lpstr>
      <vt:lpstr>71-1</vt:lpstr>
      <vt:lpstr>72-1</vt:lpstr>
      <vt:lpstr>72-2</vt:lpstr>
      <vt:lpstr>72-3</vt:lpstr>
      <vt:lpstr>73-1</vt:lpstr>
      <vt:lpstr>73-2</vt:lpstr>
      <vt:lpstr>74-1</vt:lpstr>
      <vt:lpstr>74-2</vt:lpstr>
      <vt:lpstr>74-3</vt:lpstr>
      <vt:lpstr>75-1</vt:lpstr>
      <vt:lpstr>76-1</vt:lpstr>
      <vt:lpstr>77-1</vt:lpstr>
      <vt:lpstr>77-2</vt:lpstr>
      <vt:lpstr>78-1</vt:lpstr>
      <vt:lpstr>79-1</vt:lpstr>
      <vt:lpstr>80-1</vt:lpstr>
      <vt:lpstr>80-2</vt:lpstr>
      <vt:lpstr>80-3</vt:lpstr>
      <vt:lpstr>82-1</vt:lpstr>
      <vt:lpstr>81-1</vt:lpstr>
      <vt:lpstr>82-2</vt:lpstr>
      <vt:lpstr>83-1</vt:lpstr>
      <vt:lpstr>84-1</vt:lpstr>
      <vt:lpstr>84-2</vt:lpstr>
      <vt:lpstr>85-1</vt:lpstr>
      <vt:lpstr>85-2</vt:lpstr>
      <vt:lpstr>86-1</vt:lpstr>
      <vt:lpstr>86-2</vt:lpstr>
      <vt:lpstr>87-1</vt:lpstr>
      <vt:lpstr>87-2</vt:lpstr>
      <vt:lpstr>88-1</vt:lpstr>
      <vt:lpstr>89-1</vt:lpstr>
      <vt:lpstr>90-1</vt:lpstr>
      <vt:lpstr>90-2</vt:lpstr>
      <vt:lpstr>91-1</vt:lpstr>
      <vt:lpstr>92-1</vt:lpstr>
      <vt:lpstr>93-1</vt:lpstr>
      <vt:lpstr>94-1</vt:lpstr>
      <vt:lpstr>94-2</vt:lpstr>
      <vt:lpstr>95-1</vt:lpstr>
      <vt:lpstr>95-2</vt:lpstr>
      <vt:lpstr>96-1</vt:lpstr>
      <vt:lpstr>Rekapitulacija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Joakim Filić</cp:lastModifiedBy>
  <cp:lastPrinted>2020-07-21T15:48:34Z</cp:lastPrinted>
  <dcterms:created xsi:type="dcterms:W3CDTF">2019-12-19T09:38:20Z</dcterms:created>
  <dcterms:modified xsi:type="dcterms:W3CDTF">2022-06-21T12:34:09Z</dcterms:modified>
</cp:coreProperties>
</file>